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EA533B94-E5F8-47B5-BB18-1E59A7A348E3}" xr6:coauthVersionLast="47" xr6:coauthVersionMax="47" xr10:uidLastSave="{00000000-0000-0000-0000-000000000000}"/>
  <bookViews>
    <workbookView xWindow="-120" yWindow="-120" windowWidth="24240" windowHeight="13140" tabRatio="821" firstSheet="1" activeTab="1" xr2:uid="{AF1C6482-1BD8-4ACC-9A66-BF4DE4B07C52}"/>
  </bookViews>
  <sheets>
    <sheet name="__FDSCACHE__" sheetId="10" state="veryHidden" r:id="rId1"/>
    <sheet name="Home" sheetId="7" r:id="rId2"/>
    <sheet name="Summary Tables" sheetId="1" r:id="rId3"/>
    <sheet name="Analysis of Change - FY" sheetId="12" r:id="rId4"/>
    <sheet name="Analysis of Change - H1" sheetId="13" r:id="rId5"/>
    <sheet name="Disclaimer" sheetId="15" r:id="rId6"/>
  </sheets>
  <definedNames>
    <definedName name="_xlnm.Print_Area" localSheetId="3">'Analysis of Change - FY'!$A$1:$H$72</definedName>
    <definedName name="_xlnm.Print_Area" localSheetId="4">'Analysis of Change - H1'!$A$1:$H$72</definedName>
    <definedName name="_xlnm.Print_Area" localSheetId="5">Disclaimer!$A$1:$H$30</definedName>
    <definedName name="_xlnm.Print_Area" localSheetId="1">Home!$A$1:$H$27</definedName>
    <definedName name="_xlnm.Print_Area" localSheetId="2">'Summary Tables'!$A$1:$M$66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12" l="1"/>
  <c r="H56" i="12"/>
  <c r="H46" i="13"/>
  <c r="H37" i="13"/>
  <c r="H36" i="13"/>
  <c r="H18" i="13"/>
  <c r="H8" i="13"/>
  <c r="H7" i="13"/>
  <c r="H18" i="12"/>
  <c r="H17" i="12"/>
  <c r="H16" i="12"/>
  <c r="H48" i="12"/>
  <c r="H46" i="12"/>
  <c r="B50" i="12"/>
  <c r="B40" i="12"/>
  <c r="F58" i="13"/>
  <c r="E58" i="13"/>
  <c r="D58" i="13"/>
  <c r="C58" i="13"/>
  <c r="B58" i="13"/>
  <c r="F57" i="13"/>
  <c r="E57" i="13"/>
  <c r="D57" i="13"/>
  <c r="C57" i="13"/>
  <c r="B57" i="13"/>
  <c r="F56" i="13"/>
  <c r="E56" i="13"/>
  <c r="D56" i="13"/>
  <c r="C56" i="13"/>
  <c r="B56" i="13"/>
  <c r="B50" i="13"/>
  <c r="B49" i="13"/>
  <c r="G48" i="13"/>
  <c r="H48" i="13" s="1"/>
  <c r="G47" i="13"/>
  <c r="H47" i="13" s="1"/>
  <c r="G46" i="13"/>
  <c r="B40" i="13"/>
  <c r="B39" i="13"/>
  <c r="G38" i="13"/>
  <c r="H38" i="13" s="1"/>
  <c r="G37" i="13"/>
  <c r="G36" i="13"/>
  <c r="F28" i="13"/>
  <c r="E28" i="13"/>
  <c r="E68" i="13" s="1"/>
  <c r="D28" i="13"/>
  <c r="C28" i="13"/>
  <c r="C68" i="13" s="1"/>
  <c r="B28" i="13"/>
  <c r="B68" i="13" s="1"/>
  <c r="F27" i="13"/>
  <c r="E27" i="13"/>
  <c r="D27" i="13"/>
  <c r="C27" i="13"/>
  <c r="B27" i="13"/>
  <c r="F26" i="13"/>
  <c r="E26" i="13"/>
  <c r="E66" i="13" s="1"/>
  <c r="D26" i="13"/>
  <c r="C26" i="13"/>
  <c r="B26" i="13"/>
  <c r="B66" i="13" s="1"/>
  <c r="B20" i="13"/>
  <c r="B19" i="13"/>
  <c r="G18" i="13"/>
  <c r="G17" i="13"/>
  <c r="H17" i="13" s="1"/>
  <c r="G16" i="13"/>
  <c r="H16" i="13" s="1"/>
  <c r="B10" i="13"/>
  <c r="B9" i="13"/>
  <c r="G8" i="13"/>
  <c r="G7" i="13"/>
  <c r="G6" i="13"/>
  <c r="H6" i="13" s="1"/>
  <c r="F58" i="12"/>
  <c r="E58" i="12"/>
  <c r="D58" i="12"/>
  <c r="C58" i="12"/>
  <c r="B58" i="12"/>
  <c r="F57" i="12"/>
  <c r="E57" i="12"/>
  <c r="D57" i="12"/>
  <c r="C57" i="12"/>
  <c r="B57" i="12"/>
  <c r="F56" i="12"/>
  <c r="E56" i="12"/>
  <c r="D56" i="12"/>
  <c r="C56" i="12"/>
  <c r="B56" i="12"/>
  <c r="B49" i="12"/>
  <c r="G48" i="12"/>
  <c r="G47" i="12"/>
  <c r="H47" i="12" s="1"/>
  <c r="G46" i="12"/>
  <c r="B39" i="12"/>
  <c r="G38" i="12"/>
  <c r="H38" i="12" s="1"/>
  <c r="G37" i="12"/>
  <c r="H37" i="12" s="1"/>
  <c r="G36" i="12"/>
  <c r="F28" i="12"/>
  <c r="E28" i="12"/>
  <c r="D28" i="12"/>
  <c r="C28" i="12"/>
  <c r="B28" i="12"/>
  <c r="F27" i="12"/>
  <c r="E27" i="12"/>
  <c r="D27" i="12"/>
  <c r="C27" i="12"/>
  <c r="B27" i="12"/>
  <c r="F26" i="12"/>
  <c r="E26" i="12"/>
  <c r="D26" i="12"/>
  <c r="C26" i="12"/>
  <c r="B26" i="12"/>
  <c r="B20" i="12"/>
  <c r="B19" i="12"/>
  <c r="G18" i="12"/>
  <c r="G17" i="12"/>
  <c r="G16" i="12"/>
  <c r="B10" i="12"/>
  <c r="B9" i="12"/>
  <c r="G8" i="12"/>
  <c r="H8" i="12" s="1"/>
  <c r="G7" i="12"/>
  <c r="H7" i="12" s="1"/>
  <c r="G6" i="12"/>
  <c r="H6" i="12" s="1"/>
  <c r="E67" i="13" l="1"/>
  <c r="D68" i="13"/>
  <c r="G10" i="13"/>
  <c r="D67" i="13"/>
  <c r="F67" i="13"/>
  <c r="B29" i="13"/>
  <c r="B59" i="12"/>
  <c r="C68" i="12"/>
  <c r="D66" i="12"/>
  <c r="F68" i="12"/>
  <c r="E66" i="12"/>
  <c r="B67" i="12"/>
  <c r="B30" i="12"/>
  <c r="G9" i="12"/>
  <c r="D66" i="13"/>
  <c r="G40" i="13"/>
  <c r="C67" i="13"/>
  <c r="E67" i="12"/>
  <c r="D68" i="12"/>
  <c r="C66" i="12"/>
  <c r="E68" i="12"/>
  <c r="D67" i="12"/>
  <c r="B66" i="12"/>
  <c r="G19" i="12"/>
  <c r="G20" i="12"/>
  <c r="C67" i="12"/>
  <c r="B60" i="12"/>
  <c r="F66" i="12"/>
  <c r="B68" i="12"/>
  <c r="F67" i="12"/>
  <c r="G58" i="12"/>
  <c r="B29" i="12"/>
  <c r="G49" i="12"/>
  <c r="F66" i="13"/>
  <c r="G49" i="13"/>
  <c r="C66" i="13"/>
  <c r="F68" i="13"/>
  <c r="B70" i="13"/>
  <c r="B67" i="13"/>
  <c r="B59" i="13"/>
  <c r="G58" i="13"/>
  <c r="H58" i="13" s="1"/>
  <c r="G50" i="13"/>
  <c r="G19" i="13"/>
  <c r="G28" i="13"/>
  <c r="H28" i="13" s="1"/>
  <c r="G39" i="13"/>
  <c r="G56" i="13"/>
  <c r="H56" i="13" s="1"/>
  <c r="B30" i="13"/>
  <c r="B60" i="13"/>
  <c r="G27" i="13"/>
  <c r="H27" i="13" s="1"/>
  <c r="G9" i="13"/>
  <c r="G57" i="13"/>
  <c r="H57" i="13" s="1"/>
  <c r="G20" i="13"/>
  <c r="G39" i="12"/>
  <c r="G50" i="12"/>
  <c r="G57" i="12"/>
  <c r="H57" i="12" s="1"/>
  <c r="G40" i="12"/>
  <c r="G28" i="12"/>
  <c r="H28" i="12" s="1"/>
  <c r="G26" i="12"/>
  <c r="H26" i="12" s="1"/>
  <c r="G26" i="13"/>
  <c r="H26" i="13" s="1"/>
  <c r="G56" i="12"/>
  <c r="G27" i="12"/>
  <c r="H27" i="12" s="1"/>
  <c r="G10" i="12"/>
  <c r="K62" i="1"/>
  <c r="I62" i="1"/>
  <c r="H62" i="1"/>
  <c r="E62" i="1"/>
  <c r="C62" i="1"/>
  <c r="B62" i="1"/>
  <c r="L58" i="1"/>
  <c r="J58" i="1"/>
  <c r="F58" i="1"/>
  <c r="D58" i="1"/>
  <c r="L54" i="1"/>
  <c r="J54" i="1"/>
  <c r="F54" i="1"/>
  <c r="D54" i="1"/>
  <c r="K46" i="1"/>
  <c r="I46" i="1"/>
  <c r="H46" i="1"/>
  <c r="E46" i="1"/>
  <c r="C46" i="1"/>
  <c r="B46" i="1"/>
  <c r="L42" i="1"/>
  <c r="J42" i="1"/>
  <c r="F42" i="1"/>
  <c r="D42" i="1"/>
  <c r="L38" i="1"/>
  <c r="J38" i="1"/>
  <c r="F38" i="1"/>
  <c r="D38" i="1"/>
  <c r="K30" i="1"/>
  <c r="I30" i="1"/>
  <c r="H30" i="1"/>
  <c r="E30" i="1"/>
  <c r="C30" i="1"/>
  <c r="B30" i="1"/>
  <c r="L26" i="1"/>
  <c r="J26" i="1"/>
  <c r="F26" i="1"/>
  <c r="D26" i="1"/>
  <c r="L22" i="1"/>
  <c r="J22" i="1"/>
  <c r="F22" i="1"/>
  <c r="D22" i="1"/>
  <c r="K14" i="1"/>
  <c r="I14" i="1"/>
  <c r="H14" i="1"/>
  <c r="E14" i="1"/>
  <c r="C14" i="1"/>
  <c r="B14" i="1"/>
  <c r="L6" i="1"/>
  <c r="L10" i="1"/>
  <c r="F10" i="1"/>
  <c r="F6" i="1"/>
  <c r="J6" i="1"/>
  <c r="J10" i="1"/>
  <c r="D10" i="1"/>
  <c r="D6" i="1"/>
  <c r="G68" i="13" l="1"/>
  <c r="H68" i="13" s="1"/>
  <c r="G60" i="12"/>
  <c r="H58" i="12"/>
  <c r="G66" i="13"/>
  <c r="H66" i="13" s="1"/>
  <c r="G67" i="13"/>
  <c r="H67" i="13" s="1"/>
  <c r="B69" i="12"/>
  <c r="G67" i="12"/>
  <c r="H67" i="12" s="1"/>
  <c r="G66" i="12"/>
  <c r="H66" i="12" s="1"/>
  <c r="B70" i="12"/>
  <c r="G60" i="13"/>
  <c r="G68" i="12"/>
  <c r="H68" i="12" s="1"/>
  <c r="G30" i="12"/>
  <c r="B69" i="13"/>
  <c r="G59" i="13"/>
  <c r="G30" i="13"/>
  <c r="G29" i="13"/>
  <c r="G59" i="12"/>
  <c r="G29" i="12"/>
  <c r="K48" i="1"/>
  <c r="H64" i="1"/>
  <c r="K64" i="1"/>
  <c r="J62" i="1"/>
  <c r="L62" i="1"/>
  <c r="D46" i="1"/>
  <c r="H48" i="1"/>
  <c r="D62" i="1"/>
  <c r="J46" i="1"/>
  <c r="F62" i="1"/>
  <c r="L46" i="1"/>
  <c r="I64" i="1"/>
  <c r="F46" i="1"/>
  <c r="I48" i="1"/>
  <c r="K32" i="1"/>
  <c r="F14" i="1"/>
  <c r="H16" i="1"/>
  <c r="D30" i="1"/>
  <c r="I16" i="1"/>
  <c r="L14" i="1"/>
  <c r="F30" i="1"/>
  <c r="K16" i="1"/>
  <c r="H32" i="1"/>
  <c r="I32" i="1"/>
  <c r="D14" i="1"/>
  <c r="J30" i="1"/>
  <c r="L30" i="1"/>
  <c r="J14" i="1"/>
  <c r="G70" i="13" l="1"/>
  <c r="G69" i="13"/>
  <c r="G69" i="12"/>
  <c r="G70" i="12"/>
  <c r="J64" i="1"/>
  <c r="L64" i="1"/>
  <c r="L48" i="1"/>
  <c r="J48" i="1"/>
  <c r="L16" i="1"/>
  <c r="J16" i="1"/>
  <c r="L32" i="1"/>
  <c r="J32" i="1"/>
</calcChain>
</file>

<file path=xl/sharedStrings.xml><?xml version="1.0" encoding="utf-8"?>
<sst xmlns="http://schemas.openxmlformats.org/spreadsheetml/2006/main" count="344" uniqueCount="50">
  <si>
    <t>$m</t>
  </si>
  <si>
    <t>As announced on 2 March, CRH plc, the global leader in building materials solutions, has decided to transition to a new organisational structure, effective from 1 January 2023.</t>
  </si>
  <si>
    <t>Americas</t>
  </si>
  <si>
    <t>Europe</t>
  </si>
  <si>
    <t>Sales</t>
  </si>
  <si>
    <t>EBITDA</t>
  </si>
  <si>
    <t>Materials Solutions</t>
  </si>
  <si>
    <t xml:space="preserve">   Essential Materials</t>
  </si>
  <si>
    <t xml:space="preserve">   Road Solutions</t>
  </si>
  <si>
    <t>Building Solutions</t>
  </si>
  <si>
    <t xml:space="preserve">   Building &amp; Infrastructure Solutions</t>
  </si>
  <si>
    <t xml:space="preserve">   Outdoor Living Solutions</t>
  </si>
  <si>
    <t>Sub-total</t>
  </si>
  <si>
    <t>Group</t>
  </si>
  <si>
    <t>Operating Profit</t>
  </si>
  <si>
    <t>EBITDA Margin</t>
  </si>
  <si>
    <t>%</t>
  </si>
  <si>
    <t>Americas Materials Solutions</t>
  </si>
  <si>
    <t>$ million</t>
  </si>
  <si>
    <t>Exchange</t>
  </si>
  <si>
    <t>Acquisitions</t>
  </si>
  <si>
    <t>Divestments</t>
  </si>
  <si>
    <t>Organic</t>
  </si>
  <si>
    <t>% change</t>
  </si>
  <si>
    <t>Analysis of Change</t>
  </si>
  <si>
    <t>Sales revenue</t>
  </si>
  <si>
    <t>Operating profit</t>
  </si>
  <si>
    <t>EBITDA/sales</t>
  </si>
  <si>
    <t>Operating profit/sales</t>
  </si>
  <si>
    <t>FY 2021</t>
  </si>
  <si>
    <t>FY 2022</t>
  </si>
  <si>
    <t>Americas Building Solutions</t>
  </si>
  <si>
    <t>Americas Sub-total</t>
  </si>
  <si>
    <t>H1 2021</t>
  </si>
  <si>
    <t>H1 2022</t>
  </si>
  <si>
    <t>Europe Materials Solutions</t>
  </si>
  <si>
    <t>Europe Building Solutions</t>
  </si>
  <si>
    <t>Europe Sub-total</t>
  </si>
  <si>
    <t>Group Total</t>
  </si>
  <si>
    <t>Pro forma FY 2022</t>
  </si>
  <si>
    <t>Pro forma FY 2021</t>
  </si>
  <si>
    <t>Pro forma H1 2022</t>
  </si>
  <si>
    <t>Pro forma H1 2021</t>
  </si>
  <si>
    <t>The tables above exclude the trading performance of Building Envelope which, following its divestment, has been classified within discontinued operations.</t>
  </si>
  <si>
    <t>This document contains restated segment information for 2021 &amp; 2022.</t>
  </si>
  <si>
    <t>Summary Tables</t>
  </si>
  <si>
    <t>Analysis of Change - FY</t>
  </si>
  <si>
    <t>Analysis of Change - H1</t>
  </si>
  <si>
    <t>Disclaimer</t>
  </si>
  <si>
    <t>This restated segment information does not constitute statutory financial statements for the purposes of the Companies Act 2014 and nor does it constitute audited financial statements for the purposes of the Transparency (Directive 2004/109/EC) Regulations 2007 (as amended). The Company’s statutory financial statements for the years ended 31 December 2021 and 31 December 2022, in each case upon which the auditors have expressed an unqualified opinion, were delivered to the Registrar of Companies of Ireland (in the case of the 2021 financial statements) and are expected to be delivered to the Registrar of Companies within 28 days of the annual return date in 2023 (in the case of the 2022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</si>
</sst>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Black]\(#,##0\)"/>
    <numFmt numFmtId="165" formatCode="0.0%"/>
    <numFmt numFmtId="166" formatCode="#,##0;\(#,##0\);\-"/>
    <numFmt numFmtId="167" formatCode="\+#,##0;\-#,##0;\-"/>
    <numFmt numFmtId="168" formatCode="0%;\-0%;\-"/>
  </numFmts>
  <fonts count="14" x14ac:knownFonts="1">
    <font>
      <sz val="11"/>
      <color theme="1"/>
      <name val="Calibri"/>
      <family val="2"/>
      <scheme val="minor"/>
    </font>
    <font>
      <sz val="11"/>
      <color theme="0"/>
      <name val="Calibri"/>
      <family val="2"/>
      <scheme val="minor"/>
    </font>
    <font>
      <sz val="11"/>
      <color theme="1"/>
      <name val="Calibri"/>
      <family val="2"/>
      <scheme val="minor"/>
    </font>
    <font>
      <sz val="11"/>
      <color theme="0"/>
      <name val="Arial"/>
      <family val="2"/>
    </font>
    <font>
      <sz val="11"/>
      <color theme="1"/>
      <name val="Arial"/>
      <family val="2"/>
    </font>
    <font>
      <sz val="11"/>
      <name val="Arial"/>
      <family val="2"/>
    </font>
    <font>
      <b/>
      <sz val="11"/>
      <name val="Arial"/>
      <family val="2"/>
    </font>
    <font>
      <b/>
      <sz val="11"/>
      <color theme="1"/>
      <name val="Arial"/>
      <family val="2"/>
    </font>
    <font>
      <sz val="10"/>
      <name val="Arial"/>
      <family val="2"/>
    </font>
    <font>
      <sz val="16"/>
      <color theme="0"/>
      <name val="Arial"/>
      <family val="2"/>
    </font>
    <font>
      <b/>
      <sz val="11"/>
      <color theme="1"/>
      <name val="Calibri"/>
      <family val="2"/>
      <scheme val="minor"/>
    </font>
    <font>
      <b/>
      <sz val="11"/>
      <color theme="0"/>
      <name val="Arial"/>
      <family val="2"/>
    </font>
    <font>
      <i/>
      <sz val="11"/>
      <color theme="1"/>
      <name val="Arial"/>
      <family val="2"/>
    </font>
    <font>
      <i/>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005EB8"/>
        <bgColor indexed="64"/>
      </patternFill>
    </fill>
    <fill>
      <patternFill patternType="solid">
        <fgColor rgb="FF041E42"/>
        <bgColor indexed="64"/>
      </patternFill>
    </fill>
  </fills>
  <borders count="5">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thin">
        <color theme="0"/>
      </bottom>
      <diagonal/>
    </border>
  </borders>
  <cellStyleXfs count="4">
    <xf numFmtId="0" fontId="0" fillId="0" borderId="0"/>
    <xf numFmtId="43" fontId="2" fillId="0" borderId="0" applyFont="0" applyFill="0" applyBorder="0" applyAlignment="0" applyProtection="0"/>
    <xf numFmtId="0" fontId="8" fillId="0" borderId="0"/>
    <xf numFmtId="9" fontId="2" fillId="0" borderId="0" applyFont="0" applyFill="0" applyBorder="0" applyAlignment="0" applyProtection="0"/>
  </cellStyleXfs>
  <cellXfs count="49">
    <xf numFmtId="0" fontId="0" fillId="0" borderId="0" xfId="0"/>
    <xf numFmtId="0" fontId="0" fillId="2" borderId="0" xfId="0" applyFill="1"/>
    <xf numFmtId="0" fontId="1" fillId="3" borderId="0" xfId="0" applyFont="1" applyFill="1" applyAlignment="1">
      <alignment horizontal="center"/>
    </xf>
    <xf numFmtId="0" fontId="4" fillId="2" borderId="0" xfId="0" applyFont="1" applyFill="1"/>
    <xf numFmtId="0" fontId="3" fillId="3" borderId="0" xfId="0" applyFont="1" applyFill="1"/>
    <xf numFmtId="0" fontId="0" fillId="2" borderId="0" xfId="0" applyFill="1" applyAlignment="1">
      <alignment horizontal="right"/>
    </xf>
    <xf numFmtId="0" fontId="0" fillId="3" borderId="0" xfId="0" applyFill="1"/>
    <xf numFmtId="0" fontId="0" fillId="3" borderId="0" xfId="0" applyFill="1" applyAlignment="1">
      <alignment horizontal="right"/>
    </xf>
    <xf numFmtId="0" fontId="1" fillId="3" borderId="0" xfId="0" applyFont="1" applyFill="1" applyAlignment="1">
      <alignment horizontal="center" wrapText="1"/>
    </xf>
    <xf numFmtId="0" fontId="3" fillId="3" borderId="0" xfId="0" applyFont="1" applyFill="1" applyAlignment="1">
      <alignment horizontal="right"/>
    </xf>
    <xf numFmtId="164" fontId="4" fillId="2" borderId="0" xfId="1" applyNumberFormat="1" applyFont="1" applyFill="1" applyBorder="1" applyAlignment="1">
      <alignment horizontal="right"/>
    </xf>
    <xf numFmtId="0" fontId="5" fillId="2" borderId="0" xfId="0" applyFont="1" applyFill="1"/>
    <xf numFmtId="0" fontId="6" fillId="2" borderId="0" xfId="0" applyFont="1" applyFill="1"/>
    <xf numFmtId="0" fontId="4" fillId="2" borderId="0" xfId="0" applyFont="1" applyFill="1" applyBorder="1"/>
    <xf numFmtId="0" fontId="7" fillId="2" borderId="0" xfId="0" applyFont="1" applyFill="1"/>
    <xf numFmtId="164" fontId="4" fillId="0" borderId="0" xfId="1" applyNumberFormat="1" applyFont="1" applyFill="1" applyBorder="1" applyAlignment="1">
      <alignment horizontal="right"/>
    </xf>
    <xf numFmtId="0" fontId="1" fillId="3" borderId="0" xfId="0" applyFont="1" applyFill="1" applyBorder="1" applyAlignment="1">
      <alignment horizontal="center"/>
    </xf>
    <xf numFmtId="0" fontId="0" fillId="3" borderId="0" xfId="0" applyFill="1" applyBorder="1"/>
    <xf numFmtId="0" fontId="0" fillId="3" borderId="0" xfId="0" applyFill="1" applyBorder="1" applyAlignment="1">
      <alignment horizontal="right"/>
    </xf>
    <xf numFmtId="164" fontId="7" fillId="2" borderId="0" xfId="1" applyNumberFormat="1" applyFont="1" applyFill="1" applyBorder="1" applyAlignment="1">
      <alignment horizontal="right"/>
    </xf>
    <xf numFmtId="0" fontId="7" fillId="2" borderId="0" xfId="0" applyFont="1" applyFill="1" applyBorder="1"/>
    <xf numFmtId="0" fontId="10" fillId="2" borderId="0" xfId="0" applyFont="1" applyFill="1"/>
    <xf numFmtId="164" fontId="7" fillId="0" borderId="0" xfId="1" applyNumberFormat="1" applyFont="1" applyFill="1" applyBorder="1" applyAlignment="1">
      <alignment horizontal="right"/>
    </xf>
    <xf numFmtId="164" fontId="7" fillId="0" borderId="1" xfId="1" applyNumberFormat="1" applyFont="1" applyFill="1" applyBorder="1" applyAlignment="1">
      <alignment horizontal="right"/>
    </xf>
    <xf numFmtId="164" fontId="7" fillId="0" borderId="2" xfId="1" applyNumberFormat="1" applyFont="1" applyFill="1" applyBorder="1" applyAlignment="1">
      <alignment horizontal="right"/>
    </xf>
    <xf numFmtId="164" fontId="7" fillId="2" borderId="2" xfId="1" applyNumberFormat="1" applyFont="1" applyFill="1" applyBorder="1" applyAlignment="1">
      <alignment horizontal="right"/>
    </xf>
    <xf numFmtId="0" fontId="11" fillId="3" borderId="0" xfId="0" applyFont="1" applyFill="1"/>
    <xf numFmtId="164" fontId="7" fillId="0" borderId="3" xfId="1" applyNumberFormat="1" applyFont="1" applyFill="1" applyBorder="1" applyAlignment="1">
      <alignment horizontal="right"/>
    </xf>
    <xf numFmtId="164" fontId="7" fillId="2" borderId="3" xfId="1" applyNumberFormat="1" applyFont="1" applyFill="1" applyBorder="1" applyAlignment="1">
      <alignment horizontal="right"/>
    </xf>
    <xf numFmtId="165" fontId="7" fillId="2" borderId="0" xfId="3" applyNumberFormat="1" applyFont="1" applyFill="1" applyBorder="1" applyAlignment="1">
      <alignment horizontal="right"/>
    </xf>
    <xf numFmtId="0" fontId="3" fillId="3" borderId="0" xfId="0" applyFont="1" applyFill="1" applyAlignment="1">
      <alignment horizontal="right" wrapText="1"/>
    </xf>
    <xf numFmtId="0" fontId="11" fillId="4" borderId="0" xfId="0" applyFont="1" applyFill="1" applyAlignment="1">
      <alignment horizontal="center"/>
    </xf>
    <xf numFmtId="165" fontId="7" fillId="2" borderId="1" xfId="3" applyNumberFormat="1" applyFont="1" applyFill="1" applyBorder="1" applyAlignment="1">
      <alignment horizontal="right"/>
    </xf>
    <xf numFmtId="165" fontId="7" fillId="0" borderId="2" xfId="3" applyNumberFormat="1" applyFont="1" applyFill="1" applyBorder="1" applyAlignment="1">
      <alignment horizontal="right"/>
    </xf>
    <xf numFmtId="165" fontId="7" fillId="0" borderId="1" xfId="3" applyNumberFormat="1" applyFont="1" applyFill="1" applyBorder="1" applyAlignment="1">
      <alignment horizontal="right"/>
    </xf>
    <xf numFmtId="0" fontId="12" fillId="2" borderId="0" xfId="0" applyFont="1" applyFill="1"/>
    <xf numFmtId="0" fontId="11" fillId="4" borderId="0" xfId="0" applyFont="1" applyFill="1" applyAlignment="1">
      <alignment horizontal="left"/>
    </xf>
    <xf numFmtId="0" fontId="11" fillId="4" borderId="0" xfId="0" applyFont="1" applyFill="1" applyBorder="1" applyAlignment="1"/>
    <xf numFmtId="165" fontId="4" fillId="2" borderId="0" xfId="3" applyNumberFormat="1" applyFont="1" applyFill="1"/>
    <xf numFmtId="0" fontId="13" fillId="2" borderId="0" xfId="0" applyFont="1" applyFill="1"/>
    <xf numFmtId="0" fontId="11" fillId="4" borderId="0" xfId="0" applyFont="1" applyFill="1" applyAlignment="1">
      <alignment horizontal="center"/>
    </xf>
    <xf numFmtId="0" fontId="7" fillId="0" borderId="0" xfId="0" applyFont="1" applyFill="1" applyAlignment="1">
      <alignment vertical="center" wrapText="1"/>
    </xf>
    <xf numFmtId="165" fontId="4" fillId="2" borderId="0" xfId="3" applyNumberFormat="1" applyFont="1" applyFill="1" applyBorder="1" applyAlignment="1">
      <alignment horizontal="right"/>
    </xf>
    <xf numFmtId="166" fontId="4" fillId="2" borderId="0" xfId="1" applyNumberFormat="1" applyFont="1" applyFill="1" applyBorder="1" applyAlignment="1">
      <alignment horizontal="right"/>
    </xf>
    <xf numFmtId="167" fontId="4" fillId="2" borderId="0" xfId="1" applyNumberFormat="1" applyFont="1" applyFill="1" applyBorder="1" applyAlignment="1">
      <alignment horizontal="right"/>
    </xf>
    <xf numFmtId="168" fontId="4" fillId="2" borderId="0" xfId="3" applyNumberFormat="1" applyFont="1" applyFill="1"/>
    <xf numFmtId="0" fontId="9" fillId="3" borderId="0" xfId="0" applyFont="1" applyFill="1" applyAlignment="1">
      <alignment horizontal="center" vertical="center" wrapText="1"/>
    </xf>
    <xf numFmtId="0" fontId="11" fillId="4" borderId="0" xfId="0" applyFont="1" applyFill="1" applyAlignment="1">
      <alignment horizontal="center"/>
    </xf>
    <xf numFmtId="0" fontId="3" fillId="3" borderId="4" xfId="0" applyFont="1" applyFill="1" applyBorder="1" applyAlignment="1">
      <alignment horizontal="center"/>
    </xf>
  </cellXfs>
  <cellStyles count="4">
    <cellStyle name="=C:\WINNT\SYSTEM32\COMMAND.COM 2" xfId="2" xr:uid="{513A8489-B9A6-4D36-ABA0-44D1C165881A}"/>
    <cellStyle name="Comma" xfId="1" builtinId="3"/>
    <cellStyle name="Normal" xfId="0" builtinId="0"/>
    <cellStyle name="Percent" xfId="3" builtinId="5"/>
  </cellStyles>
  <dxfs count="0"/>
  <tableStyles count="0" defaultTableStyle="TableStyleMedium2" defaultPivotStyle="PivotStyleLight16"/>
  <colors>
    <mruColors>
      <color rgb="FF041E42"/>
      <color rgb="FF005EB8"/>
      <color rgb="FFB1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Analysis of Change - H1'!A1"/><Relationship Id="rId2" Type="http://schemas.openxmlformats.org/officeDocument/2006/relationships/hyperlink" Target="#'Analysis of Change - FY'!A1"/><Relationship Id="rId1" Type="http://schemas.openxmlformats.org/officeDocument/2006/relationships/hyperlink" Target="#'Summary Tables'!A1"/></Relationships>
</file>

<file path=xl/drawings/_rels/drawing2.xml.rels><?xml version="1.0" encoding="UTF-8" standalone="yes"?>
<Relationships xmlns="http://schemas.openxmlformats.org/package/2006/relationships"><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1" Type="http://schemas.openxmlformats.org/officeDocument/2006/relationships/hyperlink" Target="#Home!A1"/></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xdr:from>
      <xdr:col>0</xdr:col>
      <xdr:colOff>232833</xdr:colOff>
      <xdr:row>1</xdr:row>
      <xdr:rowOff>95251</xdr:rowOff>
    </xdr:from>
    <xdr:to>
      <xdr:col>0</xdr:col>
      <xdr:colOff>952833</xdr:colOff>
      <xdr:row>5</xdr:row>
      <xdr:rowOff>97315</xdr:rowOff>
    </xdr:to>
    <xdr:grpSp>
      <xdr:nvGrpSpPr>
        <xdr:cNvPr id="3" name="Group 2">
          <a:extLst>
            <a:ext uri="{FF2B5EF4-FFF2-40B4-BE49-F238E27FC236}">
              <a16:creationId xmlns:a16="http://schemas.microsoft.com/office/drawing/2014/main" id="{0ADF34F5-51CF-4CF7-94C5-308004423BC3}"/>
            </a:ext>
          </a:extLst>
        </xdr:cNvPr>
        <xdr:cNvGrpSpPr>
          <a:grpSpLocks noChangeAspect="1"/>
        </xdr:cNvGrpSpPr>
      </xdr:nvGrpSpPr>
      <xdr:grpSpPr>
        <a:xfrm>
          <a:off x="232833" y="285751"/>
          <a:ext cx="720000" cy="764064"/>
          <a:chOff x="0" y="0"/>
          <a:chExt cx="1056005" cy="1058545"/>
        </a:xfrm>
      </xdr:grpSpPr>
      <xdr:sp macro="" textlink="">
        <xdr:nvSpPr>
          <xdr:cNvPr id="4" name="Rectangle 3">
            <a:extLst>
              <a:ext uri="{FF2B5EF4-FFF2-40B4-BE49-F238E27FC236}">
                <a16:creationId xmlns:a16="http://schemas.microsoft.com/office/drawing/2014/main" id="{33E0C20A-CD7D-4687-A74B-6B1B7FD0955A}"/>
              </a:ext>
            </a:extLst>
          </xdr:cNvPr>
          <xdr:cNvSpPr>
            <a:spLocks noChangeArrowheads="1"/>
          </xdr:cNvSpPr>
        </xdr:nvSpPr>
        <xdr:spPr bwMode="auto">
          <a:xfrm>
            <a:off x="0" y="0"/>
            <a:ext cx="1056005" cy="1058545"/>
          </a:xfrm>
          <a:prstGeom prst="rect">
            <a:avLst/>
          </a:prstGeom>
          <a:solidFill>
            <a:srgbClr val="FFFFFF"/>
          </a:solidFill>
          <a:ln w="0">
            <a:noFill/>
            <a:prstDash val="solid"/>
            <a:miter lim="800000"/>
            <a:headEnd/>
            <a:tailEnd/>
          </a:ln>
        </xdr:spPr>
        <xdr:txBody>
          <a:bodyPr rot="0" vert="horz" wrap="square" lIns="91440" tIns="45720" rIns="91440" bIns="45720" anchor="t" anchorCtr="0" upright="1">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5" name="Rectangle 4">
            <a:extLst>
              <a:ext uri="{FF2B5EF4-FFF2-40B4-BE49-F238E27FC236}">
                <a16:creationId xmlns:a16="http://schemas.microsoft.com/office/drawing/2014/main" id="{9B693898-10E0-4010-BBF9-A7B7FE149DA0}"/>
              </a:ext>
            </a:extLst>
          </xdr:cNvPr>
          <xdr:cNvSpPr>
            <a:spLocks noChangeArrowheads="1"/>
          </xdr:cNvSpPr>
        </xdr:nvSpPr>
        <xdr:spPr bwMode="auto">
          <a:xfrm>
            <a:off x="27557" y="25052"/>
            <a:ext cx="1005205" cy="1007745"/>
          </a:xfrm>
          <a:prstGeom prst="rect">
            <a:avLst/>
          </a:prstGeom>
          <a:solidFill>
            <a:srgbClr val="041E42"/>
          </a:solidFill>
          <a:ln w="0">
            <a:noFill/>
            <a:prstDash val="solid"/>
            <a:miter lim="800000"/>
            <a:headEnd/>
            <a:tailEnd/>
          </a:ln>
        </xdr:spPr>
        <xdr:txBody>
          <a:bodyPr rot="0" vert="horz" wrap="square" lIns="91440" tIns="45720" rIns="91440" bIns="45720" anchor="t" anchorCtr="0" upright="1">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6" name="Freeform 10">
            <a:extLst>
              <a:ext uri="{FF2B5EF4-FFF2-40B4-BE49-F238E27FC236}">
                <a16:creationId xmlns:a16="http://schemas.microsoft.com/office/drawing/2014/main" id="{8340C801-712A-4D81-B5B7-50F4541A82B7}"/>
              </a:ext>
            </a:extLst>
          </xdr:cNvPr>
          <xdr:cNvSpPr>
            <a:spLocks/>
          </xdr:cNvSpPr>
        </xdr:nvSpPr>
        <xdr:spPr bwMode="auto">
          <a:xfrm>
            <a:off x="172859" y="270562"/>
            <a:ext cx="219710" cy="417195"/>
          </a:xfrm>
          <a:custGeom>
            <a:avLst/>
            <a:gdLst>
              <a:gd name="T0" fmla="*/ 694 w 694"/>
              <a:gd name="T1" fmla="*/ 813 h 1316"/>
              <a:gd name="T2" fmla="*/ 694 w 694"/>
              <a:gd name="T3" fmla="*/ 969 h 1316"/>
              <a:gd name="T4" fmla="*/ 694 w 694"/>
              <a:gd name="T5" fmla="*/ 1149 h 1316"/>
              <a:gd name="T6" fmla="*/ 692 w 694"/>
              <a:gd name="T7" fmla="*/ 1198 h 1316"/>
              <a:gd name="T8" fmla="*/ 662 w 694"/>
              <a:gd name="T9" fmla="*/ 1260 h 1316"/>
              <a:gd name="T10" fmla="*/ 604 w 694"/>
              <a:gd name="T11" fmla="*/ 1305 h 1316"/>
              <a:gd name="T12" fmla="*/ 142 w 694"/>
              <a:gd name="T13" fmla="*/ 1316 h 1316"/>
              <a:gd name="T14" fmla="*/ 69 w 694"/>
              <a:gd name="T15" fmla="*/ 1293 h 1316"/>
              <a:gd name="T16" fmla="*/ 19 w 694"/>
              <a:gd name="T17" fmla="*/ 1241 h 1316"/>
              <a:gd name="T18" fmla="*/ 0 w 694"/>
              <a:gd name="T19" fmla="*/ 1178 h 1316"/>
              <a:gd name="T20" fmla="*/ 0 w 694"/>
              <a:gd name="T21" fmla="*/ 1125 h 1316"/>
              <a:gd name="T22" fmla="*/ 0 w 694"/>
              <a:gd name="T23" fmla="*/ 1020 h 1316"/>
              <a:gd name="T24" fmla="*/ 0 w 694"/>
              <a:gd name="T25" fmla="*/ 877 h 1316"/>
              <a:gd name="T26" fmla="*/ 0 w 694"/>
              <a:gd name="T27" fmla="*/ 218 h 1316"/>
              <a:gd name="T28" fmla="*/ 0 w 694"/>
              <a:gd name="T29" fmla="*/ 146 h 1316"/>
              <a:gd name="T30" fmla="*/ 10 w 694"/>
              <a:gd name="T31" fmla="*/ 94 h 1316"/>
              <a:gd name="T32" fmla="*/ 51 w 694"/>
              <a:gd name="T33" fmla="*/ 36 h 1316"/>
              <a:gd name="T34" fmla="*/ 116 w 694"/>
              <a:gd name="T35" fmla="*/ 2 h 1316"/>
              <a:gd name="T36" fmla="*/ 578 w 694"/>
              <a:gd name="T37" fmla="*/ 2 h 1316"/>
              <a:gd name="T38" fmla="*/ 644 w 694"/>
              <a:gd name="T39" fmla="*/ 36 h 1316"/>
              <a:gd name="T40" fmla="*/ 685 w 694"/>
              <a:gd name="T41" fmla="*/ 94 h 1316"/>
              <a:gd name="T42" fmla="*/ 694 w 694"/>
              <a:gd name="T43" fmla="*/ 146 h 1316"/>
              <a:gd name="T44" fmla="*/ 694 w 694"/>
              <a:gd name="T45" fmla="*/ 221 h 1316"/>
              <a:gd name="T46" fmla="*/ 694 w 694"/>
              <a:gd name="T47" fmla="*/ 444 h 1316"/>
              <a:gd name="T48" fmla="*/ 694 w 694"/>
              <a:gd name="T49" fmla="*/ 611 h 1316"/>
              <a:gd name="T50" fmla="*/ 385 w 694"/>
              <a:gd name="T51" fmla="*/ 597 h 1316"/>
              <a:gd name="T52" fmla="*/ 385 w 694"/>
              <a:gd name="T53" fmla="*/ 430 h 1316"/>
              <a:gd name="T54" fmla="*/ 385 w 694"/>
              <a:gd name="T55" fmla="*/ 210 h 1316"/>
              <a:gd name="T56" fmla="*/ 385 w 694"/>
              <a:gd name="T57" fmla="*/ 110 h 1316"/>
              <a:gd name="T58" fmla="*/ 368 w 694"/>
              <a:gd name="T59" fmla="*/ 83 h 1316"/>
              <a:gd name="T60" fmla="*/ 339 w 694"/>
              <a:gd name="T61" fmla="*/ 79 h 1316"/>
              <a:gd name="T62" fmla="*/ 313 w 694"/>
              <a:gd name="T63" fmla="*/ 99 h 1316"/>
              <a:gd name="T64" fmla="*/ 310 w 694"/>
              <a:gd name="T65" fmla="*/ 128 h 1316"/>
              <a:gd name="T66" fmla="*/ 310 w 694"/>
              <a:gd name="T67" fmla="*/ 286 h 1316"/>
              <a:gd name="T68" fmla="*/ 310 w 694"/>
              <a:gd name="T69" fmla="*/ 435 h 1316"/>
              <a:gd name="T70" fmla="*/ 310 w 694"/>
              <a:gd name="T71" fmla="*/ 662 h 1316"/>
              <a:gd name="T72" fmla="*/ 310 w 694"/>
              <a:gd name="T73" fmla="*/ 834 h 1316"/>
              <a:gd name="T74" fmla="*/ 310 w 694"/>
              <a:gd name="T75" fmla="*/ 1038 h 1316"/>
              <a:gd name="T76" fmla="*/ 310 w 694"/>
              <a:gd name="T77" fmla="*/ 1219 h 1316"/>
              <a:gd name="T78" fmla="*/ 327 w 694"/>
              <a:gd name="T79" fmla="*/ 1252 h 1316"/>
              <a:gd name="T80" fmla="*/ 361 w 694"/>
              <a:gd name="T81" fmla="*/ 1257 h 1316"/>
              <a:gd name="T82" fmla="*/ 383 w 694"/>
              <a:gd name="T83" fmla="*/ 1234 h 1316"/>
              <a:gd name="T84" fmla="*/ 694 w 694"/>
              <a:gd name="T85" fmla="*/ 700 h 13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694" h="1316">
                <a:moveTo>
                  <a:pt x="694" y="700"/>
                </a:moveTo>
                <a:lnTo>
                  <a:pt x="694" y="756"/>
                </a:lnTo>
                <a:lnTo>
                  <a:pt x="694" y="813"/>
                </a:lnTo>
                <a:lnTo>
                  <a:pt x="694" y="868"/>
                </a:lnTo>
                <a:lnTo>
                  <a:pt x="694" y="919"/>
                </a:lnTo>
                <a:lnTo>
                  <a:pt x="694" y="969"/>
                </a:lnTo>
                <a:lnTo>
                  <a:pt x="694" y="1015"/>
                </a:lnTo>
                <a:lnTo>
                  <a:pt x="694" y="1123"/>
                </a:lnTo>
                <a:lnTo>
                  <a:pt x="694" y="1149"/>
                </a:lnTo>
                <a:lnTo>
                  <a:pt x="694" y="1166"/>
                </a:lnTo>
                <a:lnTo>
                  <a:pt x="694" y="1178"/>
                </a:lnTo>
                <a:lnTo>
                  <a:pt x="692" y="1198"/>
                </a:lnTo>
                <a:lnTo>
                  <a:pt x="686" y="1219"/>
                </a:lnTo>
                <a:lnTo>
                  <a:pt x="675" y="1241"/>
                </a:lnTo>
                <a:lnTo>
                  <a:pt x="662" y="1260"/>
                </a:lnTo>
                <a:lnTo>
                  <a:pt x="645" y="1278"/>
                </a:lnTo>
                <a:lnTo>
                  <a:pt x="625" y="1293"/>
                </a:lnTo>
                <a:lnTo>
                  <a:pt x="604" y="1305"/>
                </a:lnTo>
                <a:lnTo>
                  <a:pt x="579" y="1314"/>
                </a:lnTo>
                <a:lnTo>
                  <a:pt x="552" y="1316"/>
                </a:lnTo>
                <a:lnTo>
                  <a:pt x="142" y="1316"/>
                </a:lnTo>
                <a:lnTo>
                  <a:pt x="115" y="1314"/>
                </a:lnTo>
                <a:lnTo>
                  <a:pt x="91" y="1305"/>
                </a:lnTo>
                <a:lnTo>
                  <a:pt x="69" y="1293"/>
                </a:lnTo>
                <a:lnTo>
                  <a:pt x="50" y="1278"/>
                </a:lnTo>
                <a:lnTo>
                  <a:pt x="32" y="1260"/>
                </a:lnTo>
                <a:lnTo>
                  <a:pt x="19" y="1241"/>
                </a:lnTo>
                <a:lnTo>
                  <a:pt x="9" y="1219"/>
                </a:lnTo>
                <a:lnTo>
                  <a:pt x="2" y="1198"/>
                </a:lnTo>
                <a:lnTo>
                  <a:pt x="0" y="1178"/>
                </a:lnTo>
                <a:lnTo>
                  <a:pt x="0" y="1167"/>
                </a:lnTo>
                <a:lnTo>
                  <a:pt x="0" y="1150"/>
                </a:lnTo>
                <a:lnTo>
                  <a:pt x="0" y="1125"/>
                </a:lnTo>
                <a:lnTo>
                  <a:pt x="0" y="1095"/>
                </a:lnTo>
                <a:lnTo>
                  <a:pt x="0" y="1060"/>
                </a:lnTo>
                <a:lnTo>
                  <a:pt x="0" y="1020"/>
                </a:lnTo>
                <a:lnTo>
                  <a:pt x="0" y="976"/>
                </a:lnTo>
                <a:lnTo>
                  <a:pt x="0" y="928"/>
                </a:lnTo>
                <a:lnTo>
                  <a:pt x="0" y="877"/>
                </a:lnTo>
                <a:lnTo>
                  <a:pt x="0" y="294"/>
                </a:lnTo>
                <a:lnTo>
                  <a:pt x="0" y="253"/>
                </a:lnTo>
                <a:lnTo>
                  <a:pt x="0" y="218"/>
                </a:lnTo>
                <a:lnTo>
                  <a:pt x="0" y="188"/>
                </a:lnTo>
                <a:lnTo>
                  <a:pt x="0" y="164"/>
                </a:lnTo>
                <a:lnTo>
                  <a:pt x="0" y="146"/>
                </a:lnTo>
                <a:lnTo>
                  <a:pt x="0" y="135"/>
                </a:lnTo>
                <a:lnTo>
                  <a:pt x="2" y="114"/>
                </a:lnTo>
                <a:lnTo>
                  <a:pt x="10" y="94"/>
                </a:lnTo>
                <a:lnTo>
                  <a:pt x="20" y="73"/>
                </a:lnTo>
                <a:lnTo>
                  <a:pt x="33" y="54"/>
                </a:lnTo>
                <a:lnTo>
                  <a:pt x="51" y="36"/>
                </a:lnTo>
                <a:lnTo>
                  <a:pt x="70" y="21"/>
                </a:lnTo>
                <a:lnTo>
                  <a:pt x="93" y="9"/>
                </a:lnTo>
                <a:lnTo>
                  <a:pt x="116" y="2"/>
                </a:lnTo>
                <a:lnTo>
                  <a:pt x="142" y="0"/>
                </a:lnTo>
                <a:lnTo>
                  <a:pt x="552" y="0"/>
                </a:lnTo>
                <a:lnTo>
                  <a:pt x="578" y="2"/>
                </a:lnTo>
                <a:lnTo>
                  <a:pt x="601" y="9"/>
                </a:lnTo>
                <a:lnTo>
                  <a:pt x="624" y="21"/>
                </a:lnTo>
                <a:lnTo>
                  <a:pt x="644" y="36"/>
                </a:lnTo>
                <a:lnTo>
                  <a:pt x="661" y="54"/>
                </a:lnTo>
                <a:lnTo>
                  <a:pt x="674" y="73"/>
                </a:lnTo>
                <a:lnTo>
                  <a:pt x="685" y="94"/>
                </a:lnTo>
                <a:lnTo>
                  <a:pt x="692" y="114"/>
                </a:lnTo>
                <a:lnTo>
                  <a:pt x="694" y="135"/>
                </a:lnTo>
                <a:lnTo>
                  <a:pt x="694" y="146"/>
                </a:lnTo>
                <a:lnTo>
                  <a:pt x="694" y="164"/>
                </a:lnTo>
                <a:lnTo>
                  <a:pt x="694" y="190"/>
                </a:lnTo>
                <a:lnTo>
                  <a:pt x="694" y="221"/>
                </a:lnTo>
                <a:lnTo>
                  <a:pt x="694" y="257"/>
                </a:lnTo>
                <a:lnTo>
                  <a:pt x="694" y="298"/>
                </a:lnTo>
                <a:lnTo>
                  <a:pt x="694" y="444"/>
                </a:lnTo>
                <a:lnTo>
                  <a:pt x="694" y="498"/>
                </a:lnTo>
                <a:lnTo>
                  <a:pt x="694" y="554"/>
                </a:lnTo>
                <a:lnTo>
                  <a:pt x="694" y="611"/>
                </a:lnTo>
                <a:lnTo>
                  <a:pt x="385" y="611"/>
                </a:lnTo>
                <a:lnTo>
                  <a:pt x="385" y="607"/>
                </a:lnTo>
                <a:lnTo>
                  <a:pt x="385" y="597"/>
                </a:lnTo>
                <a:lnTo>
                  <a:pt x="385" y="499"/>
                </a:lnTo>
                <a:lnTo>
                  <a:pt x="385" y="466"/>
                </a:lnTo>
                <a:lnTo>
                  <a:pt x="385" y="430"/>
                </a:lnTo>
                <a:lnTo>
                  <a:pt x="385" y="392"/>
                </a:lnTo>
                <a:lnTo>
                  <a:pt x="385" y="353"/>
                </a:lnTo>
                <a:lnTo>
                  <a:pt x="385" y="210"/>
                </a:lnTo>
                <a:lnTo>
                  <a:pt x="385" y="180"/>
                </a:lnTo>
                <a:lnTo>
                  <a:pt x="385" y="155"/>
                </a:lnTo>
                <a:lnTo>
                  <a:pt x="385" y="110"/>
                </a:lnTo>
                <a:lnTo>
                  <a:pt x="383" y="100"/>
                </a:lnTo>
                <a:lnTo>
                  <a:pt x="376" y="91"/>
                </a:lnTo>
                <a:lnTo>
                  <a:pt x="368" y="83"/>
                </a:lnTo>
                <a:lnTo>
                  <a:pt x="359" y="79"/>
                </a:lnTo>
                <a:lnTo>
                  <a:pt x="351" y="77"/>
                </a:lnTo>
                <a:lnTo>
                  <a:pt x="339" y="79"/>
                </a:lnTo>
                <a:lnTo>
                  <a:pt x="329" y="83"/>
                </a:lnTo>
                <a:lnTo>
                  <a:pt x="320" y="90"/>
                </a:lnTo>
                <a:lnTo>
                  <a:pt x="313" y="99"/>
                </a:lnTo>
                <a:lnTo>
                  <a:pt x="310" y="109"/>
                </a:lnTo>
                <a:lnTo>
                  <a:pt x="310" y="114"/>
                </a:lnTo>
                <a:lnTo>
                  <a:pt x="310" y="128"/>
                </a:lnTo>
                <a:lnTo>
                  <a:pt x="310" y="207"/>
                </a:lnTo>
                <a:lnTo>
                  <a:pt x="310" y="244"/>
                </a:lnTo>
                <a:lnTo>
                  <a:pt x="310" y="286"/>
                </a:lnTo>
                <a:lnTo>
                  <a:pt x="310" y="333"/>
                </a:lnTo>
                <a:lnTo>
                  <a:pt x="310" y="382"/>
                </a:lnTo>
                <a:lnTo>
                  <a:pt x="310" y="435"/>
                </a:lnTo>
                <a:lnTo>
                  <a:pt x="310" y="545"/>
                </a:lnTo>
                <a:lnTo>
                  <a:pt x="310" y="603"/>
                </a:lnTo>
                <a:lnTo>
                  <a:pt x="310" y="662"/>
                </a:lnTo>
                <a:lnTo>
                  <a:pt x="310" y="719"/>
                </a:lnTo>
                <a:lnTo>
                  <a:pt x="310" y="777"/>
                </a:lnTo>
                <a:lnTo>
                  <a:pt x="310" y="834"/>
                </a:lnTo>
                <a:lnTo>
                  <a:pt x="310" y="941"/>
                </a:lnTo>
                <a:lnTo>
                  <a:pt x="310" y="991"/>
                </a:lnTo>
                <a:lnTo>
                  <a:pt x="310" y="1038"/>
                </a:lnTo>
                <a:lnTo>
                  <a:pt x="310" y="1198"/>
                </a:lnTo>
                <a:lnTo>
                  <a:pt x="310" y="1213"/>
                </a:lnTo>
                <a:lnTo>
                  <a:pt x="310" y="1219"/>
                </a:lnTo>
                <a:lnTo>
                  <a:pt x="313" y="1233"/>
                </a:lnTo>
                <a:lnTo>
                  <a:pt x="318" y="1245"/>
                </a:lnTo>
                <a:lnTo>
                  <a:pt x="327" y="1252"/>
                </a:lnTo>
                <a:lnTo>
                  <a:pt x="337" y="1257"/>
                </a:lnTo>
                <a:lnTo>
                  <a:pt x="350" y="1259"/>
                </a:lnTo>
                <a:lnTo>
                  <a:pt x="361" y="1257"/>
                </a:lnTo>
                <a:lnTo>
                  <a:pt x="370" y="1253"/>
                </a:lnTo>
                <a:lnTo>
                  <a:pt x="377" y="1246"/>
                </a:lnTo>
                <a:lnTo>
                  <a:pt x="383" y="1234"/>
                </a:lnTo>
                <a:lnTo>
                  <a:pt x="385" y="1219"/>
                </a:lnTo>
                <a:lnTo>
                  <a:pt x="385" y="699"/>
                </a:lnTo>
                <a:lnTo>
                  <a:pt x="694" y="700"/>
                </a:lnTo>
                <a:close/>
              </a:path>
            </a:pathLst>
          </a:custGeom>
          <a:solidFill>
            <a:srgbClr val="FFFFFF"/>
          </a:solidFill>
          <a:ln w="0">
            <a:noFill/>
            <a:prstDash val="solid"/>
            <a:round/>
            <a:headEnd/>
            <a:tailEnd/>
          </a:ln>
        </xdr:spPr>
        <xdr:txBody>
          <a:bodyPr rot="0" vert="horz" wrap="square" lIns="91440" tIns="45720" rIns="91440" bIns="45720" anchor="t" anchorCtr="0" upright="1">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7" name="Freeform 11">
            <a:extLst>
              <a:ext uri="{FF2B5EF4-FFF2-40B4-BE49-F238E27FC236}">
                <a16:creationId xmlns:a16="http://schemas.microsoft.com/office/drawing/2014/main" id="{FD2FB65F-4DBB-482E-A293-19A5C158C319}"/>
              </a:ext>
            </a:extLst>
          </xdr:cNvPr>
          <xdr:cNvSpPr>
            <a:spLocks noEditPoints="1"/>
          </xdr:cNvSpPr>
        </xdr:nvSpPr>
        <xdr:spPr bwMode="auto">
          <a:xfrm>
            <a:off x="418369" y="270562"/>
            <a:ext cx="220345" cy="417195"/>
          </a:xfrm>
          <a:custGeom>
            <a:avLst/>
            <a:gdLst>
              <a:gd name="T0" fmla="*/ 308 w 696"/>
              <a:gd name="T1" fmla="*/ 560 h 1316"/>
              <a:gd name="T2" fmla="*/ 308 w 696"/>
              <a:gd name="T3" fmla="*/ 457 h 1316"/>
              <a:gd name="T4" fmla="*/ 309 w 696"/>
              <a:gd name="T5" fmla="*/ 360 h 1316"/>
              <a:gd name="T6" fmla="*/ 309 w 696"/>
              <a:gd name="T7" fmla="*/ 270 h 1316"/>
              <a:gd name="T8" fmla="*/ 309 w 696"/>
              <a:gd name="T9" fmla="*/ 192 h 1316"/>
              <a:gd name="T10" fmla="*/ 309 w 696"/>
              <a:gd name="T11" fmla="*/ 131 h 1316"/>
              <a:gd name="T12" fmla="*/ 309 w 696"/>
              <a:gd name="T13" fmla="*/ 92 h 1316"/>
              <a:gd name="T14" fmla="*/ 309 w 696"/>
              <a:gd name="T15" fmla="*/ 77 h 1316"/>
              <a:gd name="T16" fmla="*/ 320 w 696"/>
              <a:gd name="T17" fmla="*/ 77 h 1316"/>
              <a:gd name="T18" fmla="*/ 341 w 696"/>
              <a:gd name="T19" fmla="*/ 77 h 1316"/>
              <a:gd name="T20" fmla="*/ 361 w 696"/>
              <a:gd name="T21" fmla="*/ 79 h 1316"/>
              <a:gd name="T22" fmla="*/ 378 w 696"/>
              <a:gd name="T23" fmla="*/ 91 h 1316"/>
              <a:gd name="T24" fmla="*/ 386 w 696"/>
              <a:gd name="T25" fmla="*/ 110 h 1316"/>
              <a:gd name="T26" fmla="*/ 386 w 696"/>
              <a:gd name="T27" fmla="*/ 157 h 1316"/>
              <a:gd name="T28" fmla="*/ 386 w 696"/>
              <a:gd name="T29" fmla="*/ 441 h 1316"/>
              <a:gd name="T30" fmla="*/ 386 w 696"/>
              <a:gd name="T31" fmla="*/ 511 h 1316"/>
              <a:gd name="T32" fmla="*/ 384 w 696"/>
              <a:gd name="T33" fmla="*/ 579 h 1316"/>
              <a:gd name="T34" fmla="*/ 371 w 696"/>
              <a:gd name="T35" fmla="*/ 602 h 1316"/>
              <a:gd name="T36" fmla="*/ 345 w 696"/>
              <a:gd name="T37" fmla="*/ 611 h 1316"/>
              <a:gd name="T38" fmla="*/ 318 w 696"/>
              <a:gd name="T39" fmla="*/ 611 h 1316"/>
              <a:gd name="T40" fmla="*/ 308 w 696"/>
              <a:gd name="T41" fmla="*/ 611 h 1316"/>
              <a:gd name="T42" fmla="*/ 312 w 696"/>
              <a:gd name="T43" fmla="*/ 699 h 1316"/>
              <a:gd name="T44" fmla="*/ 332 w 696"/>
              <a:gd name="T45" fmla="*/ 699 h 1316"/>
              <a:gd name="T46" fmla="*/ 360 w 696"/>
              <a:gd name="T47" fmla="*/ 701 h 1316"/>
              <a:gd name="T48" fmla="*/ 379 w 696"/>
              <a:gd name="T49" fmla="*/ 714 h 1316"/>
              <a:gd name="T50" fmla="*/ 386 w 696"/>
              <a:gd name="T51" fmla="*/ 739 h 1316"/>
              <a:gd name="T52" fmla="*/ 696 w 696"/>
              <a:gd name="T53" fmla="*/ 1315 h 1316"/>
              <a:gd name="T54" fmla="*/ 696 w 696"/>
              <a:gd name="T55" fmla="*/ 798 h 1316"/>
              <a:gd name="T56" fmla="*/ 694 w 696"/>
              <a:gd name="T57" fmla="*/ 777 h 1316"/>
              <a:gd name="T58" fmla="*/ 686 w 696"/>
              <a:gd name="T59" fmla="*/ 751 h 1316"/>
              <a:gd name="T60" fmla="*/ 673 w 696"/>
              <a:gd name="T61" fmla="*/ 722 h 1316"/>
              <a:gd name="T62" fmla="*/ 649 w 696"/>
              <a:gd name="T63" fmla="*/ 694 h 1316"/>
              <a:gd name="T64" fmla="*/ 615 w 696"/>
              <a:gd name="T65" fmla="*/ 672 h 1316"/>
              <a:gd name="T66" fmla="*/ 564 w 696"/>
              <a:gd name="T67" fmla="*/ 656 h 1316"/>
              <a:gd name="T68" fmla="*/ 610 w 696"/>
              <a:gd name="T69" fmla="*/ 647 h 1316"/>
              <a:gd name="T70" fmla="*/ 645 w 696"/>
              <a:gd name="T71" fmla="*/ 621 h 1316"/>
              <a:gd name="T72" fmla="*/ 671 w 696"/>
              <a:gd name="T73" fmla="*/ 587 h 1316"/>
              <a:gd name="T74" fmla="*/ 688 w 696"/>
              <a:gd name="T75" fmla="*/ 549 h 1316"/>
              <a:gd name="T76" fmla="*/ 695 w 696"/>
              <a:gd name="T77" fmla="*/ 514 h 1316"/>
              <a:gd name="T78" fmla="*/ 696 w 696"/>
              <a:gd name="T79" fmla="*/ 445 h 1316"/>
              <a:gd name="T80" fmla="*/ 696 w 696"/>
              <a:gd name="T81" fmla="*/ 344 h 1316"/>
              <a:gd name="T82" fmla="*/ 696 w 696"/>
              <a:gd name="T83" fmla="*/ 165 h 1316"/>
              <a:gd name="T84" fmla="*/ 696 w 696"/>
              <a:gd name="T85" fmla="*/ 135 h 1316"/>
              <a:gd name="T86" fmla="*/ 686 w 696"/>
              <a:gd name="T87" fmla="*/ 94 h 1316"/>
              <a:gd name="T88" fmla="*/ 663 w 696"/>
              <a:gd name="T89" fmla="*/ 54 h 1316"/>
              <a:gd name="T90" fmla="*/ 626 w 696"/>
              <a:gd name="T91" fmla="*/ 21 h 1316"/>
              <a:gd name="T92" fmla="*/ 580 w 696"/>
              <a:gd name="T93" fmla="*/ 2 h 1316"/>
              <a:gd name="T94" fmla="*/ 0 w 696"/>
              <a:gd name="T95" fmla="*/ 0 h 1316"/>
              <a:gd name="T96" fmla="*/ 309 w 696"/>
              <a:gd name="T97" fmla="*/ 1316 h 1316"/>
              <a:gd name="T98" fmla="*/ 309 w 696"/>
              <a:gd name="T99" fmla="*/ 1302 h 1316"/>
              <a:gd name="T100" fmla="*/ 309 w 696"/>
              <a:gd name="T101" fmla="*/ 1262 h 1316"/>
              <a:gd name="T102" fmla="*/ 309 w 696"/>
              <a:gd name="T103" fmla="*/ 1202 h 1316"/>
              <a:gd name="T104" fmla="*/ 309 w 696"/>
              <a:gd name="T105" fmla="*/ 1126 h 1316"/>
              <a:gd name="T106" fmla="*/ 309 w 696"/>
              <a:gd name="T107" fmla="*/ 1038 h 1316"/>
              <a:gd name="T108" fmla="*/ 309 w 696"/>
              <a:gd name="T109" fmla="*/ 942 h 1316"/>
              <a:gd name="T110" fmla="*/ 309 w 696"/>
              <a:gd name="T111" fmla="*/ 843 h 1316"/>
              <a:gd name="T112" fmla="*/ 309 w 696"/>
              <a:gd name="T113" fmla="*/ 746 h 13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696" h="1316">
                <a:moveTo>
                  <a:pt x="308" y="611"/>
                </a:moveTo>
                <a:lnTo>
                  <a:pt x="308" y="560"/>
                </a:lnTo>
                <a:lnTo>
                  <a:pt x="308" y="509"/>
                </a:lnTo>
                <a:lnTo>
                  <a:pt x="308" y="457"/>
                </a:lnTo>
                <a:lnTo>
                  <a:pt x="309" y="408"/>
                </a:lnTo>
                <a:lnTo>
                  <a:pt x="309" y="360"/>
                </a:lnTo>
                <a:lnTo>
                  <a:pt x="309" y="313"/>
                </a:lnTo>
                <a:lnTo>
                  <a:pt x="309" y="270"/>
                </a:lnTo>
                <a:lnTo>
                  <a:pt x="309" y="229"/>
                </a:lnTo>
                <a:lnTo>
                  <a:pt x="309" y="192"/>
                </a:lnTo>
                <a:lnTo>
                  <a:pt x="309" y="160"/>
                </a:lnTo>
                <a:lnTo>
                  <a:pt x="309" y="131"/>
                </a:lnTo>
                <a:lnTo>
                  <a:pt x="309" y="108"/>
                </a:lnTo>
                <a:lnTo>
                  <a:pt x="309" y="92"/>
                </a:lnTo>
                <a:lnTo>
                  <a:pt x="309" y="81"/>
                </a:lnTo>
                <a:lnTo>
                  <a:pt x="309" y="77"/>
                </a:lnTo>
                <a:lnTo>
                  <a:pt x="312" y="77"/>
                </a:lnTo>
                <a:lnTo>
                  <a:pt x="320" y="77"/>
                </a:lnTo>
                <a:lnTo>
                  <a:pt x="330" y="77"/>
                </a:lnTo>
                <a:lnTo>
                  <a:pt x="341" y="77"/>
                </a:lnTo>
                <a:lnTo>
                  <a:pt x="353" y="77"/>
                </a:lnTo>
                <a:lnTo>
                  <a:pt x="361" y="79"/>
                </a:lnTo>
                <a:lnTo>
                  <a:pt x="370" y="83"/>
                </a:lnTo>
                <a:lnTo>
                  <a:pt x="378" y="91"/>
                </a:lnTo>
                <a:lnTo>
                  <a:pt x="384" y="100"/>
                </a:lnTo>
                <a:lnTo>
                  <a:pt x="386" y="110"/>
                </a:lnTo>
                <a:lnTo>
                  <a:pt x="386" y="135"/>
                </a:lnTo>
                <a:lnTo>
                  <a:pt x="386" y="157"/>
                </a:lnTo>
                <a:lnTo>
                  <a:pt x="386" y="183"/>
                </a:lnTo>
                <a:lnTo>
                  <a:pt x="386" y="441"/>
                </a:lnTo>
                <a:lnTo>
                  <a:pt x="386" y="477"/>
                </a:lnTo>
                <a:lnTo>
                  <a:pt x="386" y="511"/>
                </a:lnTo>
                <a:lnTo>
                  <a:pt x="386" y="567"/>
                </a:lnTo>
                <a:lnTo>
                  <a:pt x="384" y="579"/>
                </a:lnTo>
                <a:lnTo>
                  <a:pt x="379" y="591"/>
                </a:lnTo>
                <a:lnTo>
                  <a:pt x="371" y="602"/>
                </a:lnTo>
                <a:lnTo>
                  <a:pt x="360" y="609"/>
                </a:lnTo>
                <a:lnTo>
                  <a:pt x="345" y="611"/>
                </a:lnTo>
                <a:lnTo>
                  <a:pt x="329" y="611"/>
                </a:lnTo>
                <a:lnTo>
                  <a:pt x="318" y="611"/>
                </a:lnTo>
                <a:lnTo>
                  <a:pt x="311" y="611"/>
                </a:lnTo>
                <a:lnTo>
                  <a:pt x="308" y="611"/>
                </a:lnTo>
                <a:close/>
                <a:moveTo>
                  <a:pt x="309" y="700"/>
                </a:moveTo>
                <a:lnTo>
                  <a:pt x="312" y="699"/>
                </a:lnTo>
                <a:lnTo>
                  <a:pt x="320" y="699"/>
                </a:lnTo>
                <a:lnTo>
                  <a:pt x="332" y="699"/>
                </a:lnTo>
                <a:lnTo>
                  <a:pt x="347" y="699"/>
                </a:lnTo>
                <a:lnTo>
                  <a:pt x="360" y="701"/>
                </a:lnTo>
                <a:lnTo>
                  <a:pt x="370" y="706"/>
                </a:lnTo>
                <a:lnTo>
                  <a:pt x="379" y="714"/>
                </a:lnTo>
                <a:lnTo>
                  <a:pt x="384" y="725"/>
                </a:lnTo>
                <a:lnTo>
                  <a:pt x="386" y="739"/>
                </a:lnTo>
                <a:lnTo>
                  <a:pt x="386" y="1316"/>
                </a:lnTo>
                <a:lnTo>
                  <a:pt x="696" y="1315"/>
                </a:lnTo>
                <a:lnTo>
                  <a:pt x="696" y="805"/>
                </a:lnTo>
                <a:lnTo>
                  <a:pt x="696" y="798"/>
                </a:lnTo>
                <a:lnTo>
                  <a:pt x="695" y="788"/>
                </a:lnTo>
                <a:lnTo>
                  <a:pt x="694" y="777"/>
                </a:lnTo>
                <a:lnTo>
                  <a:pt x="691" y="765"/>
                </a:lnTo>
                <a:lnTo>
                  <a:pt x="686" y="751"/>
                </a:lnTo>
                <a:lnTo>
                  <a:pt x="681" y="737"/>
                </a:lnTo>
                <a:lnTo>
                  <a:pt x="673" y="722"/>
                </a:lnTo>
                <a:lnTo>
                  <a:pt x="663" y="708"/>
                </a:lnTo>
                <a:lnTo>
                  <a:pt x="649" y="694"/>
                </a:lnTo>
                <a:lnTo>
                  <a:pt x="634" y="682"/>
                </a:lnTo>
                <a:lnTo>
                  <a:pt x="615" y="672"/>
                </a:lnTo>
                <a:lnTo>
                  <a:pt x="592" y="663"/>
                </a:lnTo>
                <a:lnTo>
                  <a:pt x="564" y="656"/>
                </a:lnTo>
                <a:lnTo>
                  <a:pt x="589" y="654"/>
                </a:lnTo>
                <a:lnTo>
                  <a:pt x="610" y="647"/>
                </a:lnTo>
                <a:lnTo>
                  <a:pt x="629" y="636"/>
                </a:lnTo>
                <a:lnTo>
                  <a:pt x="645" y="621"/>
                </a:lnTo>
                <a:lnTo>
                  <a:pt x="660" y="605"/>
                </a:lnTo>
                <a:lnTo>
                  <a:pt x="671" y="587"/>
                </a:lnTo>
                <a:lnTo>
                  <a:pt x="680" y="569"/>
                </a:lnTo>
                <a:lnTo>
                  <a:pt x="688" y="549"/>
                </a:lnTo>
                <a:lnTo>
                  <a:pt x="692" y="531"/>
                </a:lnTo>
                <a:lnTo>
                  <a:pt x="695" y="514"/>
                </a:lnTo>
                <a:lnTo>
                  <a:pt x="696" y="500"/>
                </a:lnTo>
                <a:lnTo>
                  <a:pt x="696" y="445"/>
                </a:lnTo>
                <a:lnTo>
                  <a:pt x="696" y="393"/>
                </a:lnTo>
                <a:lnTo>
                  <a:pt x="696" y="344"/>
                </a:lnTo>
                <a:lnTo>
                  <a:pt x="696" y="190"/>
                </a:lnTo>
                <a:lnTo>
                  <a:pt x="696" y="165"/>
                </a:lnTo>
                <a:lnTo>
                  <a:pt x="696" y="146"/>
                </a:lnTo>
                <a:lnTo>
                  <a:pt x="696" y="135"/>
                </a:lnTo>
                <a:lnTo>
                  <a:pt x="694" y="114"/>
                </a:lnTo>
                <a:lnTo>
                  <a:pt x="686" y="94"/>
                </a:lnTo>
                <a:lnTo>
                  <a:pt x="676" y="73"/>
                </a:lnTo>
                <a:lnTo>
                  <a:pt x="663" y="54"/>
                </a:lnTo>
                <a:lnTo>
                  <a:pt x="645" y="36"/>
                </a:lnTo>
                <a:lnTo>
                  <a:pt x="626" y="21"/>
                </a:lnTo>
                <a:lnTo>
                  <a:pt x="604" y="9"/>
                </a:lnTo>
                <a:lnTo>
                  <a:pt x="580" y="2"/>
                </a:lnTo>
                <a:lnTo>
                  <a:pt x="554" y="0"/>
                </a:lnTo>
                <a:lnTo>
                  <a:pt x="0" y="0"/>
                </a:lnTo>
                <a:lnTo>
                  <a:pt x="0" y="1316"/>
                </a:lnTo>
                <a:lnTo>
                  <a:pt x="309" y="1316"/>
                </a:lnTo>
                <a:lnTo>
                  <a:pt x="309" y="1313"/>
                </a:lnTo>
                <a:lnTo>
                  <a:pt x="309" y="1302"/>
                </a:lnTo>
                <a:lnTo>
                  <a:pt x="309" y="1285"/>
                </a:lnTo>
                <a:lnTo>
                  <a:pt x="309" y="1262"/>
                </a:lnTo>
                <a:lnTo>
                  <a:pt x="309" y="1234"/>
                </a:lnTo>
                <a:lnTo>
                  <a:pt x="309" y="1202"/>
                </a:lnTo>
                <a:lnTo>
                  <a:pt x="309" y="1165"/>
                </a:lnTo>
                <a:lnTo>
                  <a:pt x="309" y="1126"/>
                </a:lnTo>
                <a:lnTo>
                  <a:pt x="309" y="1083"/>
                </a:lnTo>
                <a:lnTo>
                  <a:pt x="309" y="1038"/>
                </a:lnTo>
                <a:lnTo>
                  <a:pt x="309" y="990"/>
                </a:lnTo>
                <a:lnTo>
                  <a:pt x="309" y="942"/>
                </a:lnTo>
                <a:lnTo>
                  <a:pt x="309" y="892"/>
                </a:lnTo>
                <a:lnTo>
                  <a:pt x="309" y="843"/>
                </a:lnTo>
                <a:lnTo>
                  <a:pt x="309" y="793"/>
                </a:lnTo>
                <a:lnTo>
                  <a:pt x="309" y="746"/>
                </a:lnTo>
                <a:lnTo>
                  <a:pt x="309" y="700"/>
                </a:lnTo>
                <a:close/>
              </a:path>
            </a:pathLst>
          </a:custGeom>
          <a:solidFill>
            <a:srgbClr val="FFFFFF"/>
          </a:solidFill>
          <a:ln w="0">
            <a:noFill/>
            <a:prstDash val="solid"/>
            <a:round/>
            <a:headEnd/>
            <a:tailEnd/>
          </a:ln>
        </xdr:spPr>
        <xdr:txBody>
          <a:bodyPr rot="0" vert="horz" wrap="square" lIns="91440" tIns="45720" rIns="91440" bIns="45720" anchor="t" anchorCtr="0" upright="1">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8" name="Freeform 12">
            <a:extLst>
              <a:ext uri="{FF2B5EF4-FFF2-40B4-BE49-F238E27FC236}">
                <a16:creationId xmlns:a16="http://schemas.microsoft.com/office/drawing/2014/main" id="{D42C9C00-CD35-41E3-A297-5CCC2055E42F}"/>
              </a:ext>
            </a:extLst>
          </xdr:cNvPr>
          <xdr:cNvSpPr>
            <a:spLocks/>
          </xdr:cNvSpPr>
        </xdr:nvSpPr>
        <xdr:spPr bwMode="auto">
          <a:xfrm>
            <a:off x="663880" y="270562"/>
            <a:ext cx="221615" cy="417830"/>
          </a:xfrm>
          <a:custGeom>
            <a:avLst/>
            <a:gdLst>
              <a:gd name="T0" fmla="*/ 0 w 697"/>
              <a:gd name="T1" fmla="*/ 0 h 1318"/>
              <a:gd name="T2" fmla="*/ 0 w 697"/>
              <a:gd name="T3" fmla="*/ 1316 h 1318"/>
              <a:gd name="T4" fmla="*/ 309 w 697"/>
              <a:gd name="T5" fmla="*/ 1316 h 1318"/>
              <a:gd name="T6" fmla="*/ 309 w 697"/>
              <a:gd name="T7" fmla="*/ 700 h 1318"/>
              <a:gd name="T8" fmla="*/ 388 w 697"/>
              <a:gd name="T9" fmla="*/ 700 h 1318"/>
              <a:gd name="T10" fmla="*/ 388 w 697"/>
              <a:gd name="T11" fmla="*/ 1318 h 1318"/>
              <a:gd name="T12" fmla="*/ 697 w 697"/>
              <a:gd name="T13" fmla="*/ 1318 h 1318"/>
              <a:gd name="T14" fmla="*/ 697 w 697"/>
              <a:gd name="T15" fmla="*/ 0 h 1318"/>
              <a:gd name="T16" fmla="*/ 388 w 697"/>
              <a:gd name="T17" fmla="*/ 0 h 1318"/>
              <a:gd name="T18" fmla="*/ 388 w 697"/>
              <a:gd name="T19" fmla="*/ 612 h 1318"/>
              <a:gd name="T20" fmla="*/ 309 w 697"/>
              <a:gd name="T21" fmla="*/ 612 h 1318"/>
              <a:gd name="T22" fmla="*/ 309 w 697"/>
              <a:gd name="T23" fmla="*/ 0 h 1318"/>
              <a:gd name="T24" fmla="*/ 0 w 697"/>
              <a:gd name="T25" fmla="*/ 0 h 13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697" h="1318">
                <a:moveTo>
                  <a:pt x="0" y="0"/>
                </a:moveTo>
                <a:lnTo>
                  <a:pt x="0" y="1316"/>
                </a:lnTo>
                <a:lnTo>
                  <a:pt x="309" y="1316"/>
                </a:lnTo>
                <a:lnTo>
                  <a:pt x="309" y="700"/>
                </a:lnTo>
                <a:lnTo>
                  <a:pt x="388" y="700"/>
                </a:lnTo>
                <a:lnTo>
                  <a:pt x="388" y="1318"/>
                </a:lnTo>
                <a:lnTo>
                  <a:pt x="697" y="1318"/>
                </a:lnTo>
                <a:lnTo>
                  <a:pt x="697" y="0"/>
                </a:lnTo>
                <a:lnTo>
                  <a:pt x="388" y="0"/>
                </a:lnTo>
                <a:lnTo>
                  <a:pt x="388" y="612"/>
                </a:lnTo>
                <a:lnTo>
                  <a:pt x="309" y="612"/>
                </a:lnTo>
                <a:lnTo>
                  <a:pt x="309" y="0"/>
                </a:lnTo>
                <a:lnTo>
                  <a:pt x="0" y="0"/>
                </a:lnTo>
                <a:close/>
              </a:path>
            </a:pathLst>
          </a:custGeom>
          <a:solidFill>
            <a:srgbClr val="FFFFFF"/>
          </a:solidFill>
          <a:ln w="0">
            <a:noFill/>
            <a:prstDash val="solid"/>
            <a:round/>
            <a:headEnd/>
            <a:tailEnd/>
          </a:ln>
        </xdr:spPr>
        <xdr:txBody>
          <a:bodyPr rot="0" vert="horz" wrap="square" lIns="91440" tIns="45720" rIns="91440" bIns="45720" anchor="t" anchorCtr="0" upright="1">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9" name="Rectangle 8">
            <a:extLst>
              <a:ext uri="{FF2B5EF4-FFF2-40B4-BE49-F238E27FC236}">
                <a16:creationId xmlns:a16="http://schemas.microsoft.com/office/drawing/2014/main" id="{ABB8FFFD-BD6A-4C5E-9733-D50C3CE12815}"/>
              </a:ext>
            </a:extLst>
          </xdr:cNvPr>
          <xdr:cNvSpPr>
            <a:spLocks noChangeArrowheads="1"/>
          </xdr:cNvSpPr>
        </xdr:nvSpPr>
        <xdr:spPr bwMode="auto">
          <a:xfrm>
            <a:off x="27557" y="984546"/>
            <a:ext cx="1005205" cy="50165"/>
          </a:xfrm>
          <a:prstGeom prst="rect">
            <a:avLst/>
          </a:prstGeom>
          <a:solidFill>
            <a:srgbClr val="005EB8"/>
          </a:solidFill>
          <a:ln w="0">
            <a:noFill/>
            <a:prstDash val="solid"/>
            <a:miter lim="800000"/>
            <a:headEnd/>
            <a:tailEnd/>
          </a:ln>
        </xdr:spPr>
        <xdr:txBody>
          <a:bodyPr rot="0" vert="horz" wrap="square" lIns="91440" tIns="45720" rIns="91440" bIns="45720" anchor="t" anchorCtr="0" upright="1">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grpSp>
    <xdr:clientData/>
  </xdr:twoCellAnchor>
  <xdr:twoCellAnchor>
    <xdr:from>
      <xdr:col>0</xdr:col>
      <xdr:colOff>1504703</xdr:colOff>
      <xdr:row>14</xdr:row>
      <xdr:rowOff>3427</xdr:rowOff>
    </xdr:from>
    <xdr:to>
      <xdr:col>0</xdr:col>
      <xdr:colOff>3100918</xdr:colOff>
      <xdr:row>17</xdr:row>
      <xdr:rowOff>49496</xdr:rowOff>
    </xdr:to>
    <xdr:sp macro="" textlink="">
      <xdr:nvSpPr>
        <xdr:cNvPr id="10" name="Rectangle: Rounded Corners 9">
          <a:hlinkClick xmlns:r="http://schemas.openxmlformats.org/officeDocument/2006/relationships" r:id="rId1"/>
          <a:extLst>
            <a:ext uri="{FF2B5EF4-FFF2-40B4-BE49-F238E27FC236}">
              <a16:creationId xmlns:a16="http://schemas.microsoft.com/office/drawing/2014/main" id="{2D7EF631-9895-4A87-B29D-1FBE05DFBDDA}"/>
            </a:ext>
          </a:extLst>
        </xdr:cNvPr>
        <xdr:cNvSpPr/>
      </xdr:nvSpPr>
      <xdr:spPr>
        <a:xfrm>
          <a:off x="1504703" y="3575302"/>
          <a:ext cx="1596215" cy="617569"/>
        </a:xfrm>
        <a:prstGeom prst="roundRect">
          <a:avLst/>
        </a:prstGeom>
        <a:solidFill>
          <a:srgbClr val="B1B3B3"/>
        </a:solidFill>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IE" sz="1400"/>
            <a:t>Summary </a:t>
          </a:r>
          <a:br>
            <a:rPr lang="en-IE" sz="1400"/>
          </a:br>
          <a:r>
            <a:rPr lang="en-IE" sz="1400"/>
            <a:t>Tables</a:t>
          </a:r>
          <a:endParaRPr lang="en-IE" sz="1600"/>
        </a:p>
      </xdr:txBody>
    </xdr:sp>
    <xdr:clientData/>
  </xdr:twoCellAnchor>
  <xdr:twoCellAnchor>
    <xdr:from>
      <xdr:col>0</xdr:col>
      <xdr:colOff>3419000</xdr:colOff>
      <xdr:row>14</xdr:row>
      <xdr:rowOff>3427</xdr:rowOff>
    </xdr:from>
    <xdr:to>
      <xdr:col>2</xdr:col>
      <xdr:colOff>73500</xdr:colOff>
      <xdr:row>17</xdr:row>
      <xdr:rowOff>49496</xdr:rowOff>
    </xdr:to>
    <xdr:sp macro="" textlink="">
      <xdr:nvSpPr>
        <xdr:cNvPr id="11" name="Rectangle: Rounded Corners 10">
          <a:hlinkClick xmlns:r="http://schemas.openxmlformats.org/officeDocument/2006/relationships" r:id="rId2"/>
          <a:extLst>
            <a:ext uri="{FF2B5EF4-FFF2-40B4-BE49-F238E27FC236}">
              <a16:creationId xmlns:a16="http://schemas.microsoft.com/office/drawing/2014/main" id="{EFBFACA9-2EBE-46C3-AEEC-FC7628C6C6E3}"/>
            </a:ext>
          </a:extLst>
        </xdr:cNvPr>
        <xdr:cNvSpPr/>
      </xdr:nvSpPr>
      <xdr:spPr>
        <a:xfrm>
          <a:off x="3419000" y="3575302"/>
          <a:ext cx="1588450" cy="617569"/>
        </a:xfrm>
        <a:prstGeom prst="roundRect">
          <a:avLst/>
        </a:prstGeom>
        <a:solidFill>
          <a:srgbClr val="B1B3B3"/>
        </a:solidFill>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IE" sz="1400"/>
            <a:t>Analysis of Change - FY</a:t>
          </a:r>
          <a:endParaRPr lang="en-IE" sz="1600"/>
        </a:p>
      </xdr:txBody>
    </xdr:sp>
    <xdr:clientData/>
  </xdr:twoCellAnchor>
  <xdr:twoCellAnchor>
    <xdr:from>
      <xdr:col>2</xdr:col>
      <xdr:colOff>391583</xdr:colOff>
      <xdr:row>14</xdr:row>
      <xdr:rowOff>3427</xdr:rowOff>
    </xdr:from>
    <xdr:to>
      <xdr:col>5</xdr:col>
      <xdr:colOff>563983</xdr:colOff>
      <xdr:row>17</xdr:row>
      <xdr:rowOff>49496</xdr:rowOff>
    </xdr:to>
    <xdr:sp macro="" textlink="">
      <xdr:nvSpPr>
        <xdr:cNvPr id="12" name="Rectangle: Rounded Corners 11">
          <a:hlinkClick xmlns:r="http://schemas.openxmlformats.org/officeDocument/2006/relationships" r:id="rId3"/>
          <a:extLst>
            <a:ext uri="{FF2B5EF4-FFF2-40B4-BE49-F238E27FC236}">
              <a16:creationId xmlns:a16="http://schemas.microsoft.com/office/drawing/2014/main" id="{E9F8CF3E-1047-4E2C-9F36-E387E8C40969}"/>
            </a:ext>
          </a:extLst>
        </xdr:cNvPr>
        <xdr:cNvSpPr/>
      </xdr:nvSpPr>
      <xdr:spPr>
        <a:xfrm>
          <a:off x="5331883" y="3584827"/>
          <a:ext cx="1594800" cy="617569"/>
        </a:xfrm>
        <a:prstGeom prst="roundRect">
          <a:avLst/>
        </a:prstGeom>
        <a:solidFill>
          <a:srgbClr val="B1B3B3"/>
        </a:solidFill>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IE" sz="1400"/>
            <a:t>Analysis of Change - H1</a:t>
          </a:r>
          <a:endParaRPr lang="en-IE"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625476</xdr:colOff>
      <xdr:row>66</xdr:row>
      <xdr:rowOff>142875</xdr:rowOff>
    </xdr:from>
    <xdr:to>
      <xdr:col>12</xdr:col>
      <xdr:colOff>150834</xdr:colOff>
      <xdr:row>68</xdr:row>
      <xdr:rowOff>150844</xdr:rowOff>
    </xdr:to>
    <xdr:sp macro="" textlink="">
      <xdr:nvSpPr>
        <xdr:cNvPr id="7" name="Rectangle: Rounded Corners 6">
          <a:hlinkClick xmlns:r="http://schemas.openxmlformats.org/officeDocument/2006/relationships" r:id="rId1"/>
          <a:extLst>
            <a:ext uri="{FF2B5EF4-FFF2-40B4-BE49-F238E27FC236}">
              <a16:creationId xmlns:a16="http://schemas.microsoft.com/office/drawing/2014/main" id="{EF508F86-61CD-4329-A207-35D3CEEA700C}"/>
            </a:ext>
          </a:extLst>
        </xdr:cNvPr>
        <xdr:cNvSpPr/>
      </xdr:nvSpPr>
      <xdr:spPr>
        <a:xfrm>
          <a:off x="10102851" y="13068300"/>
          <a:ext cx="1163658" cy="388969"/>
        </a:xfrm>
        <a:prstGeom prst="roundRect">
          <a:avLst/>
        </a:prstGeom>
        <a:solidFill>
          <a:srgbClr val="B1B3B3"/>
        </a:solidFill>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E" sz="1400"/>
            <a:t>Home</a:t>
          </a:r>
          <a:endParaRPr lang="en-IE"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426508</xdr:colOff>
      <xdr:row>72</xdr:row>
      <xdr:rowOff>162983</xdr:rowOff>
    </xdr:from>
    <xdr:to>
      <xdr:col>7</xdr:col>
      <xdr:colOff>971041</xdr:colOff>
      <xdr:row>75</xdr:row>
      <xdr:rowOff>71469</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AC46289A-E994-45B1-90F5-2C5A60AE98EC}"/>
            </a:ext>
          </a:extLst>
        </xdr:cNvPr>
        <xdr:cNvSpPr/>
      </xdr:nvSpPr>
      <xdr:spPr>
        <a:xfrm>
          <a:off x="8065558" y="12897908"/>
          <a:ext cx="1516083" cy="451411"/>
        </a:xfrm>
        <a:prstGeom prst="roundRect">
          <a:avLst/>
        </a:prstGeom>
        <a:solidFill>
          <a:srgbClr val="B1B3B3"/>
        </a:solidFill>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E" sz="1400"/>
            <a:t>Home</a:t>
          </a:r>
          <a:endParaRPr lang="en-IE" sz="1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419100</xdr:colOff>
      <xdr:row>73</xdr:row>
      <xdr:rowOff>0</xdr:rowOff>
    </xdr:from>
    <xdr:to>
      <xdr:col>7</xdr:col>
      <xdr:colOff>963633</xdr:colOff>
      <xdr:row>75</xdr:row>
      <xdr:rowOff>89461</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D9478E55-43E3-4DE5-95EA-E3A16919AAEA}"/>
            </a:ext>
          </a:extLst>
        </xdr:cNvPr>
        <xdr:cNvSpPr/>
      </xdr:nvSpPr>
      <xdr:spPr>
        <a:xfrm>
          <a:off x="8058150" y="12915900"/>
          <a:ext cx="1516083" cy="451411"/>
        </a:xfrm>
        <a:prstGeom prst="roundRect">
          <a:avLst/>
        </a:prstGeom>
        <a:solidFill>
          <a:srgbClr val="B1B3B3"/>
        </a:solidFill>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E" sz="1400"/>
            <a:t>Home</a:t>
          </a:r>
          <a:endParaRPr lang="en-IE" sz="16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232833</xdr:colOff>
      <xdr:row>1</xdr:row>
      <xdr:rowOff>95251</xdr:rowOff>
    </xdr:from>
    <xdr:to>
      <xdr:col>0</xdr:col>
      <xdr:colOff>952833</xdr:colOff>
      <xdr:row>5</xdr:row>
      <xdr:rowOff>97315</xdr:rowOff>
    </xdr:to>
    <xdr:grpSp>
      <xdr:nvGrpSpPr>
        <xdr:cNvPr id="2" name="Group 1">
          <a:extLst>
            <a:ext uri="{FF2B5EF4-FFF2-40B4-BE49-F238E27FC236}">
              <a16:creationId xmlns:a16="http://schemas.microsoft.com/office/drawing/2014/main" id="{AA8D4996-42B2-4812-A0D0-224FEFA31F6E}"/>
            </a:ext>
          </a:extLst>
        </xdr:cNvPr>
        <xdr:cNvGrpSpPr>
          <a:grpSpLocks noChangeAspect="1"/>
        </xdr:cNvGrpSpPr>
      </xdr:nvGrpSpPr>
      <xdr:grpSpPr>
        <a:xfrm>
          <a:off x="232833" y="285751"/>
          <a:ext cx="720000" cy="764064"/>
          <a:chOff x="0" y="0"/>
          <a:chExt cx="1056005" cy="1058545"/>
        </a:xfrm>
      </xdr:grpSpPr>
      <xdr:sp macro="" textlink="">
        <xdr:nvSpPr>
          <xdr:cNvPr id="3" name="Rectangle 2">
            <a:extLst>
              <a:ext uri="{FF2B5EF4-FFF2-40B4-BE49-F238E27FC236}">
                <a16:creationId xmlns:a16="http://schemas.microsoft.com/office/drawing/2014/main" id="{D6FA2474-B2B7-16C8-13F8-2E94AC761829}"/>
              </a:ext>
            </a:extLst>
          </xdr:cNvPr>
          <xdr:cNvSpPr>
            <a:spLocks noChangeArrowheads="1"/>
          </xdr:cNvSpPr>
        </xdr:nvSpPr>
        <xdr:spPr bwMode="auto">
          <a:xfrm>
            <a:off x="0" y="0"/>
            <a:ext cx="1056005" cy="1058545"/>
          </a:xfrm>
          <a:prstGeom prst="rect">
            <a:avLst/>
          </a:prstGeom>
          <a:solidFill>
            <a:srgbClr val="FFFFFF"/>
          </a:solidFill>
          <a:ln w="0">
            <a:noFill/>
            <a:prstDash val="solid"/>
            <a:miter lim="800000"/>
            <a:headEnd/>
            <a:tailEnd/>
          </a:ln>
        </xdr:spPr>
        <xdr:txBody>
          <a:bodyPr rot="0" vert="horz" wrap="square" lIns="91440" tIns="45720" rIns="91440" bIns="45720" anchor="t" anchorCtr="0" upright="1">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4" name="Rectangle 3">
            <a:extLst>
              <a:ext uri="{FF2B5EF4-FFF2-40B4-BE49-F238E27FC236}">
                <a16:creationId xmlns:a16="http://schemas.microsoft.com/office/drawing/2014/main" id="{099A62D7-2DAB-3802-38BB-7C0F0F95DA2F}"/>
              </a:ext>
            </a:extLst>
          </xdr:cNvPr>
          <xdr:cNvSpPr>
            <a:spLocks noChangeArrowheads="1"/>
          </xdr:cNvSpPr>
        </xdr:nvSpPr>
        <xdr:spPr bwMode="auto">
          <a:xfrm>
            <a:off x="27557" y="25052"/>
            <a:ext cx="1005205" cy="1007745"/>
          </a:xfrm>
          <a:prstGeom prst="rect">
            <a:avLst/>
          </a:prstGeom>
          <a:solidFill>
            <a:srgbClr val="041E42"/>
          </a:solidFill>
          <a:ln w="0">
            <a:noFill/>
            <a:prstDash val="solid"/>
            <a:miter lim="800000"/>
            <a:headEnd/>
            <a:tailEnd/>
          </a:ln>
        </xdr:spPr>
        <xdr:txBody>
          <a:bodyPr rot="0" vert="horz" wrap="square" lIns="91440" tIns="45720" rIns="91440" bIns="45720" anchor="t" anchorCtr="0" upright="1">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5" name="Freeform 10">
            <a:extLst>
              <a:ext uri="{FF2B5EF4-FFF2-40B4-BE49-F238E27FC236}">
                <a16:creationId xmlns:a16="http://schemas.microsoft.com/office/drawing/2014/main" id="{DEB636ED-3D8B-05F4-1E48-95EBC82467DC}"/>
              </a:ext>
            </a:extLst>
          </xdr:cNvPr>
          <xdr:cNvSpPr>
            <a:spLocks/>
          </xdr:cNvSpPr>
        </xdr:nvSpPr>
        <xdr:spPr bwMode="auto">
          <a:xfrm>
            <a:off x="172859" y="270562"/>
            <a:ext cx="219710" cy="417195"/>
          </a:xfrm>
          <a:custGeom>
            <a:avLst/>
            <a:gdLst>
              <a:gd name="T0" fmla="*/ 694 w 694"/>
              <a:gd name="T1" fmla="*/ 813 h 1316"/>
              <a:gd name="T2" fmla="*/ 694 w 694"/>
              <a:gd name="T3" fmla="*/ 969 h 1316"/>
              <a:gd name="T4" fmla="*/ 694 w 694"/>
              <a:gd name="T5" fmla="*/ 1149 h 1316"/>
              <a:gd name="T6" fmla="*/ 692 w 694"/>
              <a:gd name="T7" fmla="*/ 1198 h 1316"/>
              <a:gd name="T8" fmla="*/ 662 w 694"/>
              <a:gd name="T9" fmla="*/ 1260 h 1316"/>
              <a:gd name="T10" fmla="*/ 604 w 694"/>
              <a:gd name="T11" fmla="*/ 1305 h 1316"/>
              <a:gd name="T12" fmla="*/ 142 w 694"/>
              <a:gd name="T13" fmla="*/ 1316 h 1316"/>
              <a:gd name="T14" fmla="*/ 69 w 694"/>
              <a:gd name="T15" fmla="*/ 1293 h 1316"/>
              <a:gd name="T16" fmla="*/ 19 w 694"/>
              <a:gd name="T17" fmla="*/ 1241 h 1316"/>
              <a:gd name="T18" fmla="*/ 0 w 694"/>
              <a:gd name="T19" fmla="*/ 1178 h 1316"/>
              <a:gd name="T20" fmla="*/ 0 w 694"/>
              <a:gd name="T21" fmla="*/ 1125 h 1316"/>
              <a:gd name="T22" fmla="*/ 0 w 694"/>
              <a:gd name="T23" fmla="*/ 1020 h 1316"/>
              <a:gd name="T24" fmla="*/ 0 w 694"/>
              <a:gd name="T25" fmla="*/ 877 h 1316"/>
              <a:gd name="T26" fmla="*/ 0 w 694"/>
              <a:gd name="T27" fmla="*/ 218 h 1316"/>
              <a:gd name="T28" fmla="*/ 0 w 694"/>
              <a:gd name="T29" fmla="*/ 146 h 1316"/>
              <a:gd name="T30" fmla="*/ 10 w 694"/>
              <a:gd name="T31" fmla="*/ 94 h 1316"/>
              <a:gd name="T32" fmla="*/ 51 w 694"/>
              <a:gd name="T33" fmla="*/ 36 h 1316"/>
              <a:gd name="T34" fmla="*/ 116 w 694"/>
              <a:gd name="T35" fmla="*/ 2 h 1316"/>
              <a:gd name="T36" fmla="*/ 578 w 694"/>
              <a:gd name="T37" fmla="*/ 2 h 1316"/>
              <a:gd name="T38" fmla="*/ 644 w 694"/>
              <a:gd name="T39" fmla="*/ 36 h 1316"/>
              <a:gd name="T40" fmla="*/ 685 w 694"/>
              <a:gd name="T41" fmla="*/ 94 h 1316"/>
              <a:gd name="T42" fmla="*/ 694 w 694"/>
              <a:gd name="T43" fmla="*/ 146 h 1316"/>
              <a:gd name="T44" fmla="*/ 694 w 694"/>
              <a:gd name="T45" fmla="*/ 221 h 1316"/>
              <a:gd name="T46" fmla="*/ 694 w 694"/>
              <a:gd name="T47" fmla="*/ 444 h 1316"/>
              <a:gd name="T48" fmla="*/ 694 w 694"/>
              <a:gd name="T49" fmla="*/ 611 h 1316"/>
              <a:gd name="T50" fmla="*/ 385 w 694"/>
              <a:gd name="T51" fmla="*/ 597 h 1316"/>
              <a:gd name="T52" fmla="*/ 385 w 694"/>
              <a:gd name="T53" fmla="*/ 430 h 1316"/>
              <a:gd name="T54" fmla="*/ 385 w 694"/>
              <a:gd name="T55" fmla="*/ 210 h 1316"/>
              <a:gd name="T56" fmla="*/ 385 w 694"/>
              <a:gd name="T57" fmla="*/ 110 h 1316"/>
              <a:gd name="T58" fmla="*/ 368 w 694"/>
              <a:gd name="T59" fmla="*/ 83 h 1316"/>
              <a:gd name="T60" fmla="*/ 339 w 694"/>
              <a:gd name="T61" fmla="*/ 79 h 1316"/>
              <a:gd name="T62" fmla="*/ 313 w 694"/>
              <a:gd name="T63" fmla="*/ 99 h 1316"/>
              <a:gd name="T64" fmla="*/ 310 w 694"/>
              <a:gd name="T65" fmla="*/ 128 h 1316"/>
              <a:gd name="T66" fmla="*/ 310 w 694"/>
              <a:gd name="T67" fmla="*/ 286 h 1316"/>
              <a:gd name="T68" fmla="*/ 310 w 694"/>
              <a:gd name="T69" fmla="*/ 435 h 1316"/>
              <a:gd name="T70" fmla="*/ 310 w 694"/>
              <a:gd name="T71" fmla="*/ 662 h 1316"/>
              <a:gd name="T72" fmla="*/ 310 w 694"/>
              <a:gd name="T73" fmla="*/ 834 h 1316"/>
              <a:gd name="T74" fmla="*/ 310 w 694"/>
              <a:gd name="T75" fmla="*/ 1038 h 1316"/>
              <a:gd name="T76" fmla="*/ 310 w 694"/>
              <a:gd name="T77" fmla="*/ 1219 h 1316"/>
              <a:gd name="T78" fmla="*/ 327 w 694"/>
              <a:gd name="T79" fmla="*/ 1252 h 1316"/>
              <a:gd name="T80" fmla="*/ 361 w 694"/>
              <a:gd name="T81" fmla="*/ 1257 h 1316"/>
              <a:gd name="T82" fmla="*/ 383 w 694"/>
              <a:gd name="T83" fmla="*/ 1234 h 1316"/>
              <a:gd name="T84" fmla="*/ 694 w 694"/>
              <a:gd name="T85" fmla="*/ 700 h 13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694" h="1316">
                <a:moveTo>
                  <a:pt x="694" y="700"/>
                </a:moveTo>
                <a:lnTo>
                  <a:pt x="694" y="756"/>
                </a:lnTo>
                <a:lnTo>
                  <a:pt x="694" y="813"/>
                </a:lnTo>
                <a:lnTo>
                  <a:pt x="694" y="868"/>
                </a:lnTo>
                <a:lnTo>
                  <a:pt x="694" y="919"/>
                </a:lnTo>
                <a:lnTo>
                  <a:pt x="694" y="969"/>
                </a:lnTo>
                <a:lnTo>
                  <a:pt x="694" y="1015"/>
                </a:lnTo>
                <a:lnTo>
                  <a:pt x="694" y="1123"/>
                </a:lnTo>
                <a:lnTo>
                  <a:pt x="694" y="1149"/>
                </a:lnTo>
                <a:lnTo>
                  <a:pt x="694" y="1166"/>
                </a:lnTo>
                <a:lnTo>
                  <a:pt x="694" y="1178"/>
                </a:lnTo>
                <a:lnTo>
                  <a:pt x="692" y="1198"/>
                </a:lnTo>
                <a:lnTo>
                  <a:pt x="686" y="1219"/>
                </a:lnTo>
                <a:lnTo>
                  <a:pt x="675" y="1241"/>
                </a:lnTo>
                <a:lnTo>
                  <a:pt x="662" y="1260"/>
                </a:lnTo>
                <a:lnTo>
                  <a:pt x="645" y="1278"/>
                </a:lnTo>
                <a:lnTo>
                  <a:pt x="625" y="1293"/>
                </a:lnTo>
                <a:lnTo>
                  <a:pt x="604" y="1305"/>
                </a:lnTo>
                <a:lnTo>
                  <a:pt x="579" y="1314"/>
                </a:lnTo>
                <a:lnTo>
                  <a:pt x="552" y="1316"/>
                </a:lnTo>
                <a:lnTo>
                  <a:pt x="142" y="1316"/>
                </a:lnTo>
                <a:lnTo>
                  <a:pt x="115" y="1314"/>
                </a:lnTo>
                <a:lnTo>
                  <a:pt x="91" y="1305"/>
                </a:lnTo>
                <a:lnTo>
                  <a:pt x="69" y="1293"/>
                </a:lnTo>
                <a:lnTo>
                  <a:pt x="50" y="1278"/>
                </a:lnTo>
                <a:lnTo>
                  <a:pt x="32" y="1260"/>
                </a:lnTo>
                <a:lnTo>
                  <a:pt x="19" y="1241"/>
                </a:lnTo>
                <a:lnTo>
                  <a:pt x="9" y="1219"/>
                </a:lnTo>
                <a:lnTo>
                  <a:pt x="2" y="1198"/>
                </a:lnTo>
                <a:lnTo>
                  <a:pt x="0" y="1178"/>
                </a:lnTo>
                <a:lnTo>
                  <a:pt x="0" y="1167"/>
                </a:lnTo>
                <a:lnTo>
                  <a:pt x="0" y="1150"/>
                </a:lnTo>
                <a:lnTo>
                  <a:pt x="0" y="1125"/>
                </a:lnTo>
                <a:lnTo>
                  <a:pt x="0" y="1095"/>
                </a:lnTo>
                <a:lnTo>
                  <a:pt x="0" y="1060"/>
                </a:lnTo>
                <a:lnTo>
                  <a:pt x="0" y="1020"/>
                </a:lnTo>
                <a:lnTo>
                  <a:pt x="0" y="976"/>
                </a:lnTo>
                <a:lnTo>
                  <a:pt x="0" y="928"/>
                </a:lnTo>
                <a:lnTo>
                  <a:pt x="0" y="877"/>
                </a:lnTo>
                <a:lnTo>
                  <a:pt x="0" y="294"/>
                </a:lnTo>
                <a:lnTo>
                  <a:pt x="0" y="253"/>
                </a:lnTo>
                <a:lnTo>
                  <a:pt x="0" y="218"/>
                </a:lnTo>
                <a:lnTo>
                  <a:pt x="0" y="188"/>
                </a:lnTo>
                <a:lnTo>
                  <a:pt x="0" y="164"/>
                </a:lnTo>
                <a:lnTo>
                  <a:pt x="0" y="146"/>
                </a:lnTo>
                <a:lnTo>
                  <a:pt x="0" y="135"/>
                </a:lnTo>
                <a:lnTo>
                  <a:pt x="2" y="114"/>
                </a:lnTo>
                <a:lnTo>
                  <a:pt x="10" y="94"/>
                </a:lnTo>
                <a:lnTo>
                  <a:pt x="20" y="73"/>
                </a:lnTo>
                <a:lnTo>
                  <a:pt x="33" y="54"/>
                </a:lnTo>
                <a:lnTo>
                  <a:pt x="51" y="36"/>
                </a:lnTo>
                <a:lnTo>
                  <a:pt x="70" y="21"/>
                </a:lnTo>
                <a:lnTo>
                  <a:pt x="93" y="9"/>
                </a:lnTo>
                <a:lnTo>
                  <a:pt x="116" y="2"/>
                </a:lnTo>
                <a:lnTo>
                  <a:pt x="142" y="0"/>
                </a:lnTo>
                <a:lnTo>
                  <a:pt x="552" y="0"/>
                </a:lnTo>
                <a:lnTo>
                  <a:pt x="578" y="2"/>
                </a:lnTo>
                <a:lnTo>
                  <a:pt x="601" y="9"/>
                </a:lnTo>
                <a:lnTo>
                  <a:pt x="624" y="21"/>
                </a:lnTo>
                <a:lnTo>
                  <a:pt x="644" y="36"/>
                </a:lnTo>
                <a:lnTo>
                  <a:pt x="661" y="54"/>
                </a:lnTo>
                <a:lnTo>
                  <a:pt x="674" y="73"/>
                </a:lnTo>
                <a:lnTo>
                  <a:pt x="685" y="94"/>
                </a:lnTo>
                <a:lnTo>
                  <a:pt x="692" y="114"/>
                </a:lnTo>
                <a:lnTo>
                  <a:pt x="694" y="135"/>
                </a:lnTo>
                <a:lnTo>
                  <a:pt x="694" y="146"/>
                </a:lnTo>
                <a:lnTo>
                  <a:pt x="694" y="164"/>
                </a:lnTo>
                <a:lnTo>
                  <a:pt x="694" y="190"/>
                </a:lnTo>
                <a:lnTo>
                  <a:pt x="694" y="221"/>
                </a:lnTo>
                <a:lnTo>
                  <a:pt x="694" y="257"/>
                </a:lnTo>
                <a:lnTo>
                  <a:pt x="694" y="298"/>
                </a:lnTo>
                <a:lnTo>
                  <a:pt x="694" y="444"/>
                </a:lnTo>
                <a:lnTo>
                  <a:pt x="694" y="498"/>
                </a:lnTo>
                <a:lnTo>
                  <a:pt x="694" y="554"/>
                </a:lnTo>
                <a:lnTo>
                  <a:pt x="694" y="611"/>
                </a:lnTo>
                <a:lnTo>
                  <a:pt x="385" y="611"/>
                </a:lnTo>
                <a:lnTo>
                  <a:pt x="385" y="607"/>
                </a:lnTo>
                <a:lnTo>
                  <a:pt x="385" y="597"/>
                </a:lnTo>
                <a:lnTo>
                  <a:pt x="385" y="499"/>
                </a:lnTo>
                <a:lnTo>
                  <a:pt x="385" y="466"/>
                </a:lnTo>
                <a:lnTo>
                  <a:pt x="385" y="430"/>
                </a:lnTo>
                <a:lnTo>
                  <a:pt x="385" y="392"/>
                </a:lnTo>
                <a:lnTo>
                  <a:pt x="385" y="353"/>
                </a:lnTo>
                <a:lnTo>
                  <a:pt x="385" y="210"/>
                </a:lnTo>
                <a:lnTo>
                  <a:pt x="385" y="180"/>
                </a:lnTo>
                <a:lnTo>
                  <a:pt x="385" y="155"/>
                </a:lnTo>
                <a:lnTo>
                  <a:pt x="385" y="110"/>
                </a:lnTo>
                <a:lnTo>
                  <a:pt x="383" y="100"/>
                </a:lnTo>
                <a:lnTo>
                  <a:pt x="376" y="91"/>
                </a:lnTo>
                <a:lnTo>
                  <a:pt x="368" y="83"/>
                </a:lnTo>
                <a:lnTo>
                  <a:pt x="359" y="79"/>
                </a:lnTo>
                <a:lnTo>
                  <a:pt x="351" y="77"/>
                </a:lnTo>
                <a:lnTo>
                  <a:pt x="339" y="79"/>
                </a:lnTo>
                <a:lnTo>
                  <a:pt x="329" y="83"/>
                </a:lnTo>
                <a:lnTo>
                  <a:pt x="320" y="90"/>
                </a:lnTo>
                <a:lnTo>
                  <a:pt x="313" y="99"/>
                </a:lnTo>
                <a:lnTo>
                  <a:pt x="310" y="109"/>
                </a:lnTo>
                <a:lnTo>
                  <a:pt x="310" y="114"/>
                </a:lnTo>
                <a:lnTo>
                  <a:pt x="310" y="128"/>
                </a:lnTo>
                <a:lnTo>
                  <a:pt x="310" y="207"/>
                </a:lnTo>
                <a:lnTo>
                  <a:pt x="310" y="244"/>
                </a:lnTo>
                <a:lnTo>
                  <a:pt x="310" y="286"/>
                </a:lnTo>
                <a:lnTo>
                  <a:pt x="310" y="333"/>
                </a:lnTo>
                <a:lnTo>
                  <a:pt x="310" y="382"/>
                </a:lnTo>
                <a:lnTo>
                  <a:pt x="310" y="435"/>
                </a:lnTo>
                <a:lnTo>
                  <a:pt x="310" y="545"/>
                </a:lnTo>
                <a:lnTo>
                  <a:pt x="310" y="603"/>
                </a:lnTo>
                <a:lnTo>
                  <a:pt x="310" y="662"/>
                </a:lnTo>
                <a:lnTo>
                  <a:pt x="310" y="719"/>
                </a:lnTo>
                <a:lnTo>
                  <a:pt x="310" y="777"/>
                </a:lnTo>
                <a:lnTo>
                  <a:pt x="310" y="834"/>
                </a:lnTo>
                <a:lnTo>
                  <a:pt x="310" y="941"/>
                </a:lnTo>
                <a:lnTo>
                  <a:pt x="310" y="991"/>
                </a:lnTo>
                <a:lnTo>
                  <a:pt x="310" y="1038"/>
                </a:lnTo>
                <a:lnTo>
                  <a:pt x="310" y="1198"/>
                </a:lnTo>
                <a:lnTo>
                  <a:pt x="310" y="1213"/>
                </a:lnTo>
                <a:lnTo>
                  <a:pt x="310" y="1219"/>
                </a:lnTo>
                <a:lnTo>
                  <a:pt x="313" y="1233"/>
                </a:lnTo>
                <a:lnTo>
                  <a:pt x="318" y="1245"/>
                </a:lnTo>
                <a:lnTo>
                  <a:pt x="327" y="1252"/>
                </a:lnTo>
                <a:lnTo>
                  <a:pt x="337" y="1257"/>
                </a:lnTo>
                <a:lnTo>
                  <a:pt x="350" y="1259"/>
                </a:lnTo>
                <a:lnTo>
                  <a:pt x="361" y="1257"/>
                </a:lnTo>
                <a:lnTo>
                  <a:pt x="370" y="1253"/>
                </a:lnTo>
                <a:lnTo>
                  <a:pt x="377" y="1246"/>
                </a:lnTo>
                <a:lnTo>
                  <a:pt x="383" y="1234"/>
                </a:lnTo>
                <a:lnTo>
                  <a:pt x="385" y="1219"/>
                </a:lnTo>
                <a:lnTo>
                  <a:pt x="385" y="699"/>
                </a:lnTo>
                <a:lnTo>
                  <a:pt x="694" y="700"/>
                </a:lnTo>
                <a:close/>
              </a:path>
            </a:pathLst>
          </a:custGeom>
          <a:solidFill>
            <a:srgbClr val="FFFFFF"/>
          </a:solidFill>
          <a:ln w="0">
            <a:noFill/>
            <a:prstDash val="solid"/>
            <a:round/>
            <a:headEnd/>
            <a:tailEnd/>
          </a:ln>
        </xdr:spPr>
        <xdr:txBody>
          <a:bodyPr rot="0" vert="horz" wrap="square" lIns="91440" tIns="45720" rIns="91440" bIns="45720" anchor="t" anchorCtr="0" upright="1">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6" name="Freeform 11">
            <a:extLst>
              <a:ext uri="{FF2B5EF4-FFF2-40B4-BE49-F238E27FC236}">
                <a16:creationId xmlns:a16="http://schemas.microsoft.com/office/drawing/2014/main" id="{87793F80-3254-5155-8003-CADB067947A0}"/>
              </a:ext>
            </a:extLst>
          </xdr:cNvPr>
          <xdr:cNvSpPr>
            <a:spLocks noEditPoints="1"/>
          </xdr:cNvSpPr>
        </xdr:nvSpPr>
        <xdr:spPr bwMode="auto">
          <a:xfrm>
            <a:off x="418369" y="270562"/>
            <a:ext cx="220345" cy="417195"/>
          </a:xfrm>
          <a:custGeom>
            <a:avLst/>
            <a:gdLst>
              <a:gd name="T0" fmla="*/ 308 w 696"/>
              <a:gd name="T1" fmla="*/ 560 h 1316"/>
              <a:gd name="T2" fmla="*/ 308 w 696"/>
              <a:gd name="T3" fmla="*/ 457 h 1316"/>
              <a:gd name="T4" fmla="*/ 309 w 696"/>
              <a:gd name="T5" fmla="*/ 360 h 1316"/>
              <a:gd name="T6" fmla="*/ 309 w 696"/>
              <a:gd name="T7" fmla="*/ 270 h 1316"/>
              <a:gd name="T8" fmla="*/ 309 w 696"/>
              <a:gd name="T9" fmla="*/ 192 h 1316"/>
              <a:gd name="T10" fmla="*/ 309 w 696"/>
              <a:gd name="T11" fmla="*/ 131 h 1316"/>
              <a:gd name="T12" fmla="*/ 309 w 696"/>
              <a:gd name="T13" fmla="*/ 92 h 1316"/>
              <a:gd name="T14" fmla="*/ 309 w 696"/>
              <a:gd name="T15" fmla="*/ 77 h 1316"/>
              <a:gd name="T16" fmla="*/ 320 w 696"/>
              <a:gd name="T17" fmla="*/ 77 h 1316"/>
              <a:gd name="T18" fmla="*/ 341 w 696"/>
              <a:gd name="T19" fmla="*/ 77 h 1316"/>
              <a:gd name="T20" fmla="*/ 361 w 696"/>
              <a:gd name="T21" fmla="*/ 79 h 1316"/>
              <a:gd name="T22" fmla="*/ 378 w 696"/>
              <a:gd name="T23" fmla="*/ 91 h 1316"/>
              <a:gd name="T24" fmla="*/ 386 w 696"/>
              <a:gd name="T25" fmla="*/ 110 h 1316"/>
              <a:gd name="T26" fmla="*/ 386 w 696"/>
              <a:gd name="T27" fmla="*/ 157 h 1316"/>
              <a:gd name="T28" fmla="*/ 386 w 696"/>
              <a:gd name="T29" fmla="*/ 441 h 1316"/>
              <a:gd name="T30" fmla="*/ 386 w 696"/>
              <a:gd name="T31" fmla="*/ 511 h 1316"/>
              <a:gd name="T32" fmla="*/ 384 w 696"/>
              <a:gd name="T33" fmla="*/ 579 h 1316"/>
              <a:gd name="T34" fmla="*/ 371 w 696"/>
              <a:gd name="T35" fmla="*/ 602 h 1316"/>
              <a:gd name="T36" fmla="*/ 345 w 696"/>
              <a:gd name="T37" fmla="*/ 611 h 1316"/>
              <a:gd name="T38" fmla="*/ 318 w 696"/>
              <a:gd name="T39" fmla="*/ 611 h 1316"/>
              <a:gd name="T40" fmla="*/ 308 w 696"/>
              <a:gd name="T41" fmla="*/ 611 h 1316"/>
              <a:gd name="T42" fmla="*/ 312 w 696"/>
              <a:gd name="T43" fmla="*/ 699 h 1316"/>
              <a:gd name="T44" fmla="*/ 332 w 696"/>
              <a:gd name="T45" fmla="*/ 699 h 1316"/>
              <a:gd name="T46" fmla="*/ 360 w 696"/>
              <a:gd name="T47" fmla="*/ 701 h 1316"/>
              <a:gd name="T48" fmla="*/ 379 w 696"/>
              <a:gd name="T49" fmla="*/ 714 h 1316"/>
              <a:gd name="T50" fmla="*/ 386 w 696"/>
              <a:gd name="T51" fmla="*/ 739 h 1316"/>
              <a:gd name="T52" fmla="*/ 696 w 696"/>
              <a:gd name="T53" fmla="*/ 1315 h 1316"/>
              <a:gd name="T54" fmla="*/ 696 w 696"/>
              <a:gd name="T55" fmla="*/ 798 h 1316"/>
              <a:gd name="T56" fmla="*/ 694 w 696"/>
              <a:gd name="T57" fmla="*/ 777 h 1316"/>
              <a:gd name="T58" fmla="*/ 686 w 696"/>
              <a:gd name="T59" fmla="*/ 751 h 1316"/>
              <a:gd name="T60" fmla="*/ 673 w 696"/>
              <a:gd name="T61" fmla="*/ 722 h 1316"/>
              <a:gd name="T62" fmla="*/ 649 w 696"/>
              <a:gd name="T63" fmla="*/ 694 h 1316"/>
              <a:gd name="T64" fmla="*/ 615 w 696"/>
              <a:gd name="T65" fmla="*/ 672 h 1316"/>
              <a:gd name="T66" fmla="*/ 564 w 696"/>
              <a:gd name="T67" fmla="*/ 656 h 1316"/>
              <a:gd name="T68" fmla="*/ 610 w 696"/>
              <a:gd name="T69" fmla="*/ 647 h 1316"/>
              <a:gd name="T70" fmla="*/ 645 w 696"/>
              <a:gd name="T71" fmla="*/ 621 h 1316"/>
              <a:gd name="T72" fmla="*/ 671 w 696"/>
              <a:gd name="T73" fmla="*/ 587 h 1316"/>
              <a:gd name="T74" fmla="*/ 688 w 696"/>
              <a:gd name="T75" fmla="*/ 549 h 1316"/>
              <a:gd name="T76" fmla="*/ 695 w 696"/>
              <a:gd name="T77" fmla="*/ 514 h 1316"/>
              <a:gd name="T78" fmla="*/ 696 w 696"/>
              <a:gd name="T79" fmla="*/ 445 h 1316"/>
              <a:gd name="T80" fmla="*/ 696 w 696"/>
              <a:gd name="T81" fmla="*/ 344 h 1316"/>
              <a:gd name="T82" fmla="*/ 696 w 696"/>
              <a:gd name="T83" fmla="*/ 165 h 1316"/>
              <a:gd name="T84" fmla="*/ 696 w 696"/>
              <a:gd name="T85" fmla="*/ 135 h 1316"/>
              <a:gd name="T86" fmla="*/ 686 w 696"/>
              <a:gd name="T87" fmla="*/ 94 h 1316"/>
              <a:gd name="T88" fmla="*/ 663 w 696"/>
              <a:gd name="T89" fmla="*/ 54 h 1316"/>
              <a:gd name="T90" fmla="*/ 626 w 696"/>
              <a:gd name="T91" fmla="*/ 21 h 1316"/>
              <a:gd name="T92" fmla="*/ 580 w 696"/>
              <a:gd name="T93" fmla="*/ 2 h 1316"/>
              <a:gd name="T94" fmla="*/ 0 w 696"/>
              <a:gd name="T95" fmla="*/ 0 h 1316"/>
              <a:gd name="T96" fmla="*/ 309 w 696"/>
              <a:gd name="T97" fmla="*/ 1316 h 1316"/>
              <a:gd name="T98" fmla="*/ 309 w 696"/>
              <a:gd name="T99" fmla="*/ 1302 h 1316"/>
              <a:gd name="T100" fmla="*/ 309 w 696"/>
              <a:gd name="T101" fmla="*/ 1262 h 1316"/>
              <a:gd name="T102" fmla="*/ 309 w 696"/>
              <a:gd name="T103" fmla="*/ 1202 h 1316"/>
              <a:gd name="T104" fmla="*/ 309 w 696"/>
              <a:gd name="T105" fmla="*/ 1126 h 1316"/>
              <a:gd name="T106" fmla="*/ 309 w 696"/>
              <a:gd name="T107" fmla="*/ 1038 h 1316"/>
              <a:gd name="T108" fmla="*/ 309 w 696"/>
              <a:gd name="T109" fmla="*/ 942 h 1316"/>
              <a:gd name="T110" fmla="*/ 309 w 696"/>
              <a:gd name="T111" fmla="*/ 843 h 1316"/>
              <a:gd name="T112" fmla="*/ 309 w 696"/>
              <a:gd name="T113" fmla="*/ 746 h 13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696" h="1316">
                <a:moveTo>
                  <a:pt x="308" y="611"/>
                </a:moveTo>
                <a:lnTo>
                  <a:pt x="308" y="560"/>
                </a:lnTo>
                <a:lnTo>
                  <a:pt x="308" y="509"/>
                </a:lnTo>
                <a:lnTo>
                  <a:pt x="308" y="457"/>
                </a:lnTo>
                <a:lnTo>
                  <a:pt x="309" y="408"/>
                </a:lnTo>
                <a:lnTo>
                  <a:pt x="309" y="360"/>
                </a:lnTo>
                <a:lnTo>
                  <a:pt x="309" y="313"/>
                </a:lnTo>
                <a:lnTo>
                  <a:pt x="309" y="270"/>
                </a:lnTo>
                <a:lnTo>
                  <a:pt x="309" y="229"/>
                </a:lnTo>
                <a:lnTo>
                  <a:pt x="309" y="192"/>
                </a:lnTo>
                <a:lnTo>
                  <a:pt x="309" y="160"/>
                </a:lnTo>
                <a:lnTo>
                  <a:pt x="309" y="131"/>
                </a:lnTo>
                <a:lnTo>
                  <a:pt x="309" y="108"/>
                </a:lnTo>
                <a:lnTo>
                  <a:pt x="309" y="92"/>
                </a:lnTo>
                <a:lnTo>
                  <a:pt x="309" y="81"/>
                </a:lnTo>
                <a:lnTo>
                  <a:pt x="309" y="77"/>
                </a:lnTo>
                <a:lnTo>
                  <a:pt x="312" y="77"/>
                </a:lnTo>
                <a:lnTo>
                  <a:pt x="320" y="77"/>
                </a:lnTo>
                <a:lnTo>
                  <a:pt x="330" y="77"/>
                </a:lnTo>
                <a:lnTo>
                  <a:pt x="341" y="77"/>
                </a:lnTo>
                <a:lnTo>
                  <a:pt x="353" y="77"/>
                </a:lnTo>
                <a:lnTo>
                  <a:pt x="361" y="79"/>
                </a:lnTo>
                <a:lnTo>
                  <a:pt x="370" y="83"/>
                </a:lnTo>
                <a:lnTo>
                  <a:pt x="378" y="91"/>
                </a:lnTo>
                <a:lnTo>
                  <a:pt x="384" y="100"/>
                </a:lnTo>
                <a:lnTo>
                  <a:pt x="386" y="110"/>
                </a:lnTo>
                <a:lnTo>
                  <a:pt x="386" y="135"/>
                </a:lnTo>
                <a:lnTo>
                  <a:pt x="386" y="157"/>
                </a:lnTo>
                <a:lnTo>
                  <a:pt x="386" y="183"/>
                </a:lnTo>
                <a:lnTo>
                  <a:pt x="386" y="441"/>
                </a:lnTo>
                <a:lnTo>
                  <a:pt x="386" y="477"/>
                </a:lnTo>
                <a:lnTo>
                  <a:pt x="386" y="511"/>
                </a:lnTo>
                <a:lnTo>
                  <a:pt x="386" y="567"/>
                </a:lnTo>
                <a:lnTo>
                  <a:pt x="384" y="579"/>
                </a:lnTo>
                <a:lnTo>
                  <a:pt x="379" y="591"/>
                </a:lnTo>
                <a:lnTo>
                  <a:pt x="371" y="602"/>
                </a:lnTo>
                <a:lnTo>
                  <a:pt x="360" y="609"/>
                </a:lnTo>
                <a:lnTo>
                  <a:pt x="345" y="611"/>
                </a:lnTo>
                <a:lnTo>
                  <a:pt x="329" y="611"/>
                </a:lnTo>
                <a:lnTo>
                  <a:pt x="318" y="611"/>
                </a:lnTo>
                <a:lnTo>
                  <a:pt x="311" y="611"/>
                </a:lnTo>
                <a:lnTo>
                  <a:pt x="308" y="611"/>
                </a:lnTo>
                <a:close/>
                <a:moveTo>
                  <a:pt x="309" y="700"/>
                </a:moveTo>
                <a:lnTo>
                  <a:pt x="312" y="699"/>
                </a:lnTo>
                <a:lnTo>
                  <a:pt x="320" y="699"/>
                </a:lnTo>
                <a:lnTo>
                  <a:pt x="332" y="699"/>
                </a:lnTo>
                <a:lnTo>
                  <a:pt x="347" y="699"/>
                </a:lnTo>
                <a:lnTo>
                  <a:pt x="360" y="701"/>
                </a:lnTo>
                <a:lnTo>
                  <a:pt x="370" y="706"/>
                </a:lnTo>
                <a:lnTo>
                  <a:pt x="379" y="714"/>
                </a:lnTo>
                <a:lnTo>
                  <a:pt x="384" y="725"/>
                </a:lnTo>
                <a:lnTo>
                  <a:pt x="386" y="739"/>
                </a:lnTo>
                <a:lnTo>
                  <a:pt x="386" y="1316"/>
                </a:lnTo>
                <a:lnTo>
                  <a:pt x="696" y="1315"/>
                </a:lnTo>
                <a:lnTo>
                  <a:pt x="696" y="805"/>
                </a:lnTo>
                <a:lnTo>
                  <a:pt x="696" y="798"/>
                </a:lnTo>
                <a:lnTo>
                  <a:pt x="695" y="788"/>
                </a:lnTo>
                <a:lnTo>
                  <a:pt x="694" y="777"/>
                </a:lnTo>
                <a:lnTo>
                  <a:pt x="691" y="765"/>
                </a:lnTo>
                <a:lnTo>
                  <a:pt x="686" y="751"/>
                </a:lnTo>
                <a:lnTo>
                  <a:pt x="681" y="737"/>
                </a:lnTo>
                <a:lnTo>
                  <a:pt x="673" y="722"/>
                </a:lnTo>
                <a:lnTo>
                  <a:pt x="663" y="708"/>
                </a:lnTo>
                <a:lnTo>
                  <a:pt x="649" y="694"/>
                </a:lnTo>
                <a:lnTo>
                  <a:pt x="634" y="682"/>
                </a:lnTo>
                <a:lnTo>
                  <a:pt x="615" y="672"/>
                </a:lnTo>
                <a:lnTo>
                  <a:pt x="592" y="663"/>
                </a:lnTo>
                <a:lnTo>
                  <a:pt x="564" y="656"/>
                </a:lnTo>
                <a:lnTo>
                  <a:pt x="589" y="654"/>
                </a:lnTo>
                <a:lnTo>
                  <a:pt x="610" y="647"/>
                </a:lnTo>
                <a:lnTo>
                  <a:pt x="629" y="636"/>
                </a:lnTo>
                <a:lnTo>
                  <a:pt x="645" y="621"/>
                </a:lnTo>
                <a:lnTo>
                  <a:pt x="660" y="605"/>
                </a:lnTo>
                <a:lnTo>
                  <a:pt x="671" y="587"/>
                </a:lnTo>
                <a:lnTo>
                  <a:pt x="680" y="569"/>
                </a:lnTo>
                <a:lnTo>
                  <a:pt x="688" y="549"/>
                </a:lnTo>
                <a:lnTo>
                  <a:pt x="692" y="531"/>
                </a:lnTo>
                <a:lnTo>
                  <a:pt x="695" y="514"/>
                </a:lnTo>
                <a:lnTo>
                  <a:pt x="696" y="500"/>
                </a:lnTo>
                <a:lnTo>
                  <a:pt x="696" y="445"/>
                </a:lnTo>
                <a:lnTo>
                  <a:pt x="696" y="393"/>
                </a:lnTo>
                <a:lnTo>
                  <a:pt x="696" y="344"/>
                </a:lnTo>
                <a:lnTo>
                  <a:pt x="696" y="190"/>
                </a:lnTo>
                <a:lnTo>
                  <a:pt x="696" y="165"/>
                </a:lnTo>
                <a:lnTo>
                  <a:pt x="696" y="146"/>
                </a:lnTo>
                <a:lnTo>
                  <a:pt x="696" y="135"/>
                </a:lnTo>
                <a:lnTo>
                  <a:pt x="694" y="114"/>
                </a:lnTo>
                <a:lnTo>
                  <a:pt x="686" y="94"/>
                </a:lnTo>
                <a:lnTo>
                  <a:pt x="676" y="73"/>
                </a:lnTo>
                <a:lnTo>
                  <a:pt x="663" y="54"/>
                </a:lnTo>
                <a:lnTo>
                  <a:pt x="645" y="36"/>
                </a:lnTo>
                <a:lnTo>
                  <a:pt x="626" y="21"/>
                </a:lnTo>
                <a:lnTo>
                  <a:pt x="604" y="9"/>
                </a:lnTo>
                <a:lnTo>
                  <a:pt x="580" y="2"/>
                </a:lnTo>
                <a:lnTo>
                  <a:pt x="554" y="0"/>
                </a:lnTo>
                <a:lnTo>
                  <a:pt x="0" y="0"/>
                </a:lnTo>
                <a:lnTo>
                  <a:pt x="0" y="1316"/>
                </a:lnTo>
                <a:lnTo>
                  <a:pt x="309" y="1316"/>
                </a:lnTo>
                <a:lnTo>
                  <a:pt x="309" y="1313"/>
                </a:lnTo>
                <a:lnTo>
                  <a:pt x="309" y="1302"/>
                </a:lnTo>
                <a:lnTo>
                  <a:pt x="309" y="1285"/>
                </a:lnTo>
                <a:lnTo>
                  <a:pt x="309" y="1262"/>
                </a:lnTo>
                <a:lnTo>
                  <a:pt x="309" y="1234"/>
                </a:lnTo>
                <a:lnTo>
                  <a:pt x="309" y="1202"/>
                </a:lnTo>
                <a:lnTo>
                  <a:pt x="309" y="1165"/>
                </a:lnTo>
                <a:lnTo>
                  <a:pt x="309" y="1126"/>
                </a:lnTo>
                <a:lnTo>
                  <a:pt x="309" y="1083"/>
                </a:lnTo>
                <a:lnTo>
                  <a:pt x="309" y="1038"/>
                </a:lnTo>
                <a:lnTo>
                  <a:pt x="309" y="990"/>
                </a:lnTo>
                <a:lnTo>
                  <a:pt x="309" y="942"/>
                </a:lnTo>
                <a:lnTo>
                  <a:pt x="309" y="892"/>
                </a:lnTo>
                <a:lnTo>
                  <a:pt x="309" y="843"/>
                </a:lnTo>
                <a:lnTo>
                  <a:pt x="309" y="793"/>
                </a:lnTo>
                <a:lnTo>
                  <a:pt x="309" y="746"/>
                </a:lnTo>
                <a:lnTo>
                  <a:pt x="309" y="700"/>
                </a:lnTo>
                <a:close/>
              </a:path>
            </a:pathLst>
          </a:custGeom>
          <a:solidFill>
            <a:srgbClr val="FFFFFF"/>
          </a:solidFill>
          <a:ln w="0">
            <a:noFill/>
            <a:prstDash val="solid"/>
            <a:round/>
            <a:headEnd/>
            <a:tailEnd/>
          </a:ln>
        </xdr:spPr>
        <xdr:txBody>
          <a:bodyPr rot="0" vert="horz" wrap="square" lIns="91440" tIns="45720" rIns="91440" bIns="45720" anchor="t" anchorCtr="0" upright="1">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7" name="Freeform 12">
            <a:extLst>
              <a:ext uri="{FF2B5EF4-FFF2-40B4-BE49-F238E27FC236}">
                <a16:creationId xmlns:a16="http://schemas.microsoft.com/office/drawing/2014/main" id="{72D6044C-B4DD-D96C-C5DE-3059D4EB83CF}"/>
              </a:ext>
            </a:extLst>
          </xdr:cNvPr>
          <xdr:cNvSpPr>
            <a:spLocks/>
          </xdr:cNvSpPr>
        </xdr:nvSpPr>
        <xdr:spPr bwMode="auto">
          <a:xfrm>
            <a:off x="663880" y="270562"/>
            <a:ext cx="221615" cy="417830"/>
          </a:xfrm>
          <a:custGeom>
            <a:avLst/>
            <a:gdLst>
              <a:gd name="T0" fmla="*/ 0 w 697"/>
              <a:gd name="T1" fmla="*/ 0 h 1318"/>
              <a:gd name="T2" fmla="*/ 0 w 697"/>
              <a:gd name="T3" fmla="*/ 1316 h 1318"/>
              <a:gd name="T4" fmla="*/ 309 w 697"/>
              <a:gd name="T5" fmla="*/ 1316 h 1318"/>
              <a:gd name="T6" fmla="*/ 309 w 697"/>
              <a:gd name="T7" fmla="*/ 700 h 1318"/>
              <a:gd name="T8" fmla="*/ 388 w 697"/>
              <a:gd name="T9" fmla="*/ 700 h 1318"/>
              <a:gd name="T10" fmla="*/ 388 w 697"/>
              <a:gd name="T11" fmla="*/ 1318 h 1318"/>
              <a:gd name="T12" fmla="*/ 697 w 697"/>
              <a:gd name="T13" fmla="*/ 1318 h 1318"/>
              <a:gd name="T14" fmla="*/ 697 w 697"/>
              <a:gd name="T15" fmla="*/ 0 h 1318"/>
              <a:gd name="T16" fmla="*/ 388 w 697"/>
              <a:gd name="T17" fmla="*/ 0 h 1318"/>
              <a:gd name="T18" fmla="*/ 388 w 697"/>
              <a:gd name="T19" fmla="*/ 612 h 1318"/>
              <a:gd name="T20" fmla="*/ 309 w 697"/>
              <a:gd name="T21" fmla="*/ 612 h 1318"/>
              <a:gd name="T22" fmla="*/ 309 w 697"/>
              <a:gd name="T23" fmla="*/ 0 h 1318"/>
              <a:gd name="T24" fmla="*/ 0 w 697"/>
              <a:gd name="T25" fmla="*/ 0 h 13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697" h="1318">
                <a:moveTo>
                  <a:pt x="0" y="0"/>
                </a:moveTo>
                <a:lnTo>
                  <a:pt x="0" y="1316"/>
                </a:lnTo>
                <a:lnTo>
                  <a:pt x="309" y="1316"/>
                </a:lnTo>
                <a:lnTo>
                  <a:pt x="309" y="700"/>
                </a:lnTo>
                <a:lnTo>
                  <a:pt x="388" y="700"/>
                </a:lnTo>
                <a:lnTo>
                  <a:pt x="388" y="1318"/>
                </a:lnTo>
                <a:lnTo>
                  <a:pt x="697" y="1318"/>
                </a:lnTo>
                <a:lnTo>
                  <a:pt x="697" y="0"/>
                </a:lnTo>
                <a:lnTo>
                  <a:pt x="388" y="0"/>
                </a:lnTo>
                <a:lnTo>
                  <a:pt x="388" y="612"/>
                </a:lnTo>
                <a:lnTo>
                  <a:pt x="309" y="612"/>
                </a:lnTo>
                <a:lnTo>
                  <a:pt x="309" y="0"/>
                </a:lnTo>
                <a:lnTo>
                  <a:pt x="0" y="0"/>
                </a:lnTo>
                <a:close/>
              </a:path>
            </a:pathLst>
          </a:custGeom>
          <a:solidFill>
            <a:srgbClr val="FFFFFF"/>
          </a:solidFill>
          <a:ln w="0">
            <a:noFill/>
            <a:prstDash val="solid"/>
            <a:round/>
            <a:headEnd/>
            <a:tailEnd/>
          </a:ln>
        </xdr:spPr>
        <xdr:txBody>
          <a:bodyPr rot="0" vert="horz" wrap="square" lIns="91440" tIns="45720" rIns="91440" bIns="45720" anchor="t" anchorCtr="0" upright="1">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8" name="Rectangle 7">
            <a:extLst>
              <a:ext uri="{FF2B5EF4-FFF2-40B4-BE49-F238E27FC236}">
                <a16:creationId xmlns:a16="http://schemas.microsoft.com/office/drawing/2014/main" id="{EF67A76F-AFCF-F348-4FE8-97ED868E94E0}"/>
              </a:ext>
            </a:extLst>
          </xdr:cNvPr>
          <xdr:cNvSpPr>
            <a:spLocks noChangeArrowheads="1"/>
          </xdr:cNvSpPr>
        </xdr:nvSpPr>
        <xdr:spPr bwMode="auto">
          <a:xfrm>
            <a:off x="27557" y="984546"/>
            <a:ext cx="1005205" cy="50165"/>
          </a:xfrm>
          <a:prstGeom prst="rect">
            <a:avLst/>
          </a:prstGeom>
          <a:solidFill>
            <a:srgbClr val="005EB8"/>
          </a:solidFill>
          <a:ln w="0">
            <a:noFill/>
            <a:prstDash val="solid"/>
            <a:miter lim="800000"/>
            <a:headEnd/>
            <a:tailEnd/>
          </a:ln>
        </xdr:spPr>
        <xdr:txBody>
          <a:bodyPr rot="0" vert="horz" wrap="square" lIns="91440" tIns="45720" rIns="91440" bIns="45720" anchor="t" anchorCtr="0" upright="1">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6A519-306D-4C7B-82F9-D5162CAF3569}">
  <dimension ref="A1"/>
  <sheetViews>
    <sheetView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B58CB-3FB3-4E5A-8316-3C59CBEA2FBA}">
  <sheetPr>
    <pageSetUpPr fitToPage="1"/>
  </sheetPr>
  <dimension ref="A1:L33"/>
  <sheetViews>
    <sheetView showGridLines="0" tabSelected="1" zoomScaleNormal="100" zoomScaleSheetLayoutView="75" workbookViewId="0"/>
  </sheetViews>
  <sheetFormatPr defaultColWidth="9.28515625" defaultRowHeight="15" x14ac:dyDescent="0.25"/>
  <cols>
    <col min="1" max="1" width="64.7109375" style="6" customWidth="1"/>
    <col min="2" max="4" width="9.28515625" style="7" customWidth="1"/>
    <col min="5" max="5" width="2.7109375" style="6" customWidth="1"/>
    <col min="6" max="8" width="9.28515625" style="7" customWidth="1"/>
    <col min="9" max="9" width="2.7109375" style="6" customWidth="1"/>
    <col min="10" max="16384" width="9.28515625" style="6"/>
  </cols>
  <sheetData>
    <row r="1" spans="1:12" x14ac:dyDescent="0.25">
      <c r="A1" s="2"/>
      <c r="B1" s="2"/>
      <c r="C1" s="2"/>
      <c r="D1" s="2"/>
      <c r="E1" s="16"/>
      <c r="F1" s="16"/>
      <c r="G1" s="16"/>
      <c r="H1" s="16"/>
      <c r="I1" s="17"/>
      <c r="J1" s="17"/>
      <c r="K1" s="17"/>
      <c r="L1" s="17"/>
    </row>
    <row r="2" spans="1:12" x14ac:dyDescent="0.25">
      <c r="A2" s="2"/>
      <c r="B2" s="2"/>
      <c r="C2" s="2"/>
      <c r="D2" s="2"/>
      <c r="E2" s="16"/>
      <c r="F2" s="16"/>
      <c r="G2" s="16"/>
      <c r="H2" s="16"/>
      <c r="I2" s="17"/>
      <c r="J2" s="17"/>
      <c r="K2" s="17"/>
      <c r="L2" s="17"/>
    </row>
    <row r="3" spans="1:12" x14ac:dyDescent="0.25">
      <c r="A3" s="2"/>
      <c r="B3" s="2"/>
      <c r="C3" s="2"/>
      <c r="D3" s="2"/>
      <c r="E3" s="16"/>
      <c r="F3" s="16"/>
      <c r="G3" s="16"/>
      <c r="H3" s="16"/>
      <c r="I3" s="17"/>
      <c r="J3" s="17"/>
      <c r="K3" s="17"/>
      <c r="L3" s="17"/>
    </row>
    <row r="4" spans="1:12" x14ac:dyDescent="0.25">
      <c r="A4" s="2"/>
      <c r="B4" s="2"/>
      <c r="C4" s="2"/>
      <c r="D4" s="2"/>
      <c r="E4" s="16"/>
      <c r="F4" s="16"/>
      <c r="G4" s="16"/>
      <c r="H4" s="16"/>
      <c r="I4" s="17"/>
      <c r="J4" s="17"/>
      <c r="K4" s="17"/>
      <c r="L4" s="17"/>
    </row>
    <row r="5" spans="1:12" x14ac:dyDescent="0.25">
      <c r="A5" s="2"/>
      <c r="B5" s="2"/>
      <c r="C5" s="2"/>
      <c r="D5" s="2"/>
      <c r="E5" s="16"/>
      <c r="F5" s="16"/>
      <c r="G5" s="16"/>
      <c r="H5" s="16"/>
      <c r="I5" s="17"/>
      <c r="J5" s="17"/>
      <c r="K5" s="17"/>
      <c r="L5" s="17"/>
    </row>
    <row r="6" spans="1:12" x14ac:dyDescent="0.25">
      <c r="A6" s="2"/>
      <c r="B6" s="2"/>
      <c r="C6" s="2"/>
      <c r="D6" s="2"/>
      <c r="E6" s="16"/>
      <c r="F6" s="16"/>
      <c r="G6" s="16"/>
      <c r="H6" s="16"/>
      <c r="I6" s="17"/>
      <c r="J6" s="17"/>
      <c r="K6" s="17"/>
      <c r="L6" s="17"/>
    </row>
    <row r="7" spans="1:12" x14ac:dyDescent="0.25">
      <c r="A7" s="2"/>
      <c r="B7" s="2"/>
      <c r="C7" s="2"/>
      <c r="D7" s="2"/>
      <c r="E7" s="2"/>
      <c r="F7" s="2"/>
      <c r="G7" s="2"/>
      <c r="H7" s="16"/>
      <c r="I7" s="17"/>
      <c r="J7" s="17"/>
      <c r="K7" s="17"/>
    </row>
    <row r="8" spans="1:12" x14ac:dyDescent="0.25">
      <c r="A8" s="2"/>
      <c r="B8" s="2"/>
      <c r="C8" s="2"/>
      <c r="D8" s="2"/>
      <c r="E8" s="2"/>
      <c r="F8" s="2"/>
      <c r="G8" s="2"/>
      <c r="H8" s="2"/>
    </row>
    <row r="9" spans="1:12" x14ac:dyDescent="0.25">
      <c r="A9" s="2"/>
      <c r="B9" s="2"/>
      <c r="C9" s="2"/>
      <c r="D9" s="2"/>
      <c r="E9" s="2"/>
      <c r="F9" s="2"/>
      <c r="G9" s="2"/>
      <c r="H9" s="2"/>
    </row>
    <row r="10" spans="1:12" ht="60.75" customHeight="1" x14ac:dyDescent="0.25">
      <c r="A10" s="46" t="s">
        <v>1</v>
      </c>
      <c r="B10" s="46"/>
      <c r="C10" s="46"/>
      <c r="D10" s="46"/>
      <c r="E10" s="46"/>
      <c r="F10" s="46"/>
      <c r="G10" s="46"/>
      <c r="H10" s="46"/>
    </row>
    <row r="12" spans="1:12" ht="20.25" x14ac:dyDescent="0.25">
      <c r="A12" s="46" t="s">
        <v>44</v>
      </c>
      <c r="B12" s="46"/>
      <c r="C12" s="46"/>
      <c r="D12" s="46"/>
      <c r="E12" s="46"/>
      <c r="F12" s="46"/>
      <c r="G12" s="46"/>
      <c r="H12" s="46"/>
    </row>
    <row r="14" spans="1:12" x14ac:dyDescent="0.25">
      <c r="A14" s="8"/>
      <c r="B14" s="8"/>
      <c r="C14" s="8"/>
      <c r="D14" s="8"/>
      <c r="E14" s="8"/>
      <c r="F14" s="8"/>
      <c r="G14" s="8"/>
      <c r="H14" s="8"/>
    </row>
    <row r="15" spans="1:12" x14ac:dyDescent="0.25">
      <c r="A15" s="8"/>
      <c r="B15" s="8"/>
      <c r="C15" s="8"/>
      <c r="D15" s="8"/>
      <c r="E15" s="8"/>
      <c r="F15" s="8"/>
      <c r="G15" s="8"/>
      <c r="H15" s="8"/>
    </row>
    <row r="16" spans="1:12" x14ac:dyDescent="0.25">
      <c r="A16" s="8"/>
      <c r="B16" s="8"/>
      <c r="C16" s="8"/>
      <c r="D16" s="8"/>
      <c r="E16" s="8"/>
      <c r="F16" s="8"/>
      <c r="G16" s="8"/>
      <c r="H16" s="8"/>
    </row>
    <row r="17" spans="1:8" x14ac:dyDescent="0.25">
      <c r="A17" s="8"/>
      <c r="B17" s="8"/>
      <c r="C17" s="8"/>
      <c r="D17" s="8"/>
      <c r="E17" s="8"/>
      <c r="F17" s="8"/>
      <c r="G17" s="8"/>
      <c r="H17" s="8"/>
    </row>
    <row r="18" spans="1:8" x14ac:dyDescent="0.25">
      <c r="A18" s="2"/>
      <c r="B18" s="2"/>
      <c r="C18" s="2"/>
      <c r="D18" s="2"/>
      <c r="E18" s="2"/>
      <c r="F18" s="2"/>
      <c r="G18" s="2"/>
      <c r="H18" s="2"/>
    </row>
    <row r="19" spans="1:8" x14ac:dyDescent="0.25">
      <c r="A19" s="2"/>
      <c r="B19" s="2"/>
      <c r="C19" s="2"/>
      <c r="D19" s="2"/>
      <c r="E19" s="2"/>
      <c r="F19" s="2"/>
      <c r="G19" s="2"/>
      <c r="H19" s="2"/>
    </row>
    <row r="20" spans="1:8" x14ac:dyDescent="0.25">
      <c r="A20" s="2"/>
      <c r="B20" s="2"/>
      <c r="C20" s="2"/>
      <c r="D20" s="2"/>
      <c r="E20" s="2"/>
      <c r="F20" s="2"/>
      <c r="G20" s="2"/>
      <c r="H20" s="2"/>
    </row>
    <row r="21" spans="1:8" x14ac:dyDescent="0.25">
      <c r="A21" s="2"/>
      <c r="B21" s="2"/>
      <c r="C21" s="2"/>
      <c r="D21" s="2"/>
      <c r="E21" s="2"/>
      <c r="F21" s="2"/>
      <c r="G21" s="2"/>
      <c r="H21" s="2"/>
    </row>
    <row r="22" spans="1:8" x14ac:dyDescent="0.25">
      <c r="A22" s="2"/>
      <c r="B22" s="2"/>
      <c r="C22" s="2"/>
      <c r="D22" s="2"/>
      <c r="E22" s="2"/>
      <c r="F22" s="2"/>
      <c r="G22" s="2"/>
      <c r="H22" s="2"/>
    </row>
    <row r="23" spans="1:8" x14ac:dyDescent="0.25">
      <c r="A23" s="2"/>
      <c r="B23" s="2"/>
      <c r="C23" s="2"/>
      <c r="D23" s="2"/>
      <c r="E23" s="2"/>
      <c r="F23" s="2"/>
      <c r="G23" s="2"/>
      <c r="H23" s="2"/>
    </row>
    <row r="24" spans="1:8" x14ac:dyDescent="0.25">
      <c r="A24" s="2"/>
      <c r="B24" s="2"/>
      <c r="C24" s="2"/>
      <c r="D24" s="2"/>
      <c r="E24" s="2"/>
      <c r="F24" s="2"/>
      <c r="G24" s="2"/>
      <c r="H24" s="2"/>
    </row>
    <row r="25" spans="1:8" x14ac:dyDescent="0.25">
      <c r="A25" s="2"/>
      <c r="B25" s="2"/>
      <c r="C25" s="2"/>
      <c r="D25" s="16"/>
      <c r="E25" s="16"/>
      <c r="F25" s="16"/>
      <c r="G25" s="2"/>
      <c r="H25" s="2"/>
    </row>
    <row r="26" spans="1:8" x14ac:dyDescent="0.25">
      <c r="A26" s="16"/>
      <c r="B26" s="2"/>
      <c r="C26" s="2"/>
      <c r="D26" s="16"/>
      <c r="E26" s="16"/>
      <c r="F26" s="16"/>
      <c r="G26" s="2"/>
      <c r="H26" s="2"/>
    </row>
    <row r="27" spans="1:8" x14ac:dyDescent="0.25">
      <c r="A27" s="16"/>
      <c r="B27" s="2"/>
      <c r="C27" s="2"/>
      <c r="D27" s="16"/>
      <c r="E27" s="16"/>
      <c r="F27" s="16"/>
      <c r="G27" s="2"/>
      <c r="H27" s="2"/>
    </row>
    <row r="28" spans="1:8" x14ac:dyDescent="0.25">
      <c r="A28" s="17"/>
      <c r="D28" s="18"/>
      <c r="E28" s="17"/>
      <c r="F28" s="18"/>
    </row>
    <row r="29" spans="1:8" x14ac:dyDescent="0.25">
      <c r="A29" s="17"/>
      <c r="D29" s="18"/>
      <c r="E29" s="17"/>
      <c r="F29" s="18"/>
    </row>
    <row r="30" spans="1:8" x14ac:dyDescent="0.25">
      <c r="A30" s="17"/>
      <c r="D30" s="18"/>
      <c r="E30" s="17"/>
      <c r="F30" s="18"/>
    </row>
    <row r="31" spans="1:8" x14ac:dyDescent="0.25">
      <c r="A31" s="17"/>
      <c r="D31" s="18"/>
      <c r="E31" s="17"/>
      <c r="F31" s="18"/>
    </row>
    <row r="32" spans="1:8" x14ac:dyDescent="0.25">
      <c r="A32" s="17"/>
      <c r="D32" s="18"/>
      <c r="E32" s="17"/>
      <c r="F32" s="18"/>
    </row>
    <row r="33" spans="1:1" x14ac:dyDescent="0.25">
      <c r="A33" s="17"/>
    </row>
  </sheetData>
  <mergeCells count="2">
    <mergeCell ref="A10:H10"/>
    <mergeCell ref="A12:H12"/>
  </mergeCells>
  <pageMargins left="0.7" right="0.7" top="0.75" bottom="0.75" header="0.3" footer="0.3"/>
  <pageSetup paperSize="9" scale="71" orientation="portrait"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9C5B4-22DA-4C29-BFB8-805B4D551EBA}">
  <sheetPr>
    <pageSetUpPr fitToPage="1"/>
  </sheetPr>
  <dimension ref="A1:L81"/>
  <sheetViews>
    <sheetView showGridLines="0" zoomScaleNormal="100" zoomScaleSheetLayoutView="100" workbookViewId="0">
      <selection sqref="A1:L1"/>
    </sheetView>
  </sheetViews>
  <sheetFormatPr defaultColWidth="9.28515625" defaultRowHeight="15" x14ac:dyDescent="0.25"/>
  <cols>
    <col min="1" max="1" width="41.140625" style="1" customWidth="1"/>
    <col min="2" max="6" width="12.28515625" style="5" customWidth="1"/>
    <col min="7" max="7" width="2.7109375" style="1" customWidth="1"/>
    <col min="8" max="12" width="12.28515625" style="5" customWidth="1"/>
    <col min="13" max="13" width="2.7109375" style="1" customWidth="1"/>
    <col min="14" max="16384" width="9.28515625" style="1"/>
  </cols>
  <sheetData>
    <row r="1" spans="1:12" x14ac:dyDescent="0.25">
      <c r="A1" s="47" t="s">
        <v>45</v>
      </c>
      <c r="B1" s="47"/>
      <c r="C1" s="47"/>
      <c r="D1" s="47"/>
      <c r="E1" s="47"/>
      <c r="F1" s="47"/>
      <c r="G1" s="47"/>
      <c r="H1" s="47"/>
      <c r="I1" s="47"/>
      <c r="J1" s="47"/>
      <c r="K1" s="47"/>
      <c r="L1" s="47"/>
    </row>
    <row r="3" spans="1:12" ht="15" customHeight="1" x14ac:dyDescent="0.25">
      <c r="A3" s="31"/>
      <c r="B3" s="47" t="s">
        <v>2</v>
      </c>
      <c r="C3" s="47"/>
      <c r="D3" s="47"/>
      <c r="E3" s="47"/>
      <c r="F3" s="47"/>
      <c r="G3" s="14"/>
      <c r="H3" s="47" t="s">
        <v>3</v>
      </c>
      <c r="I3" s="47"/>
      <c r="J3" s="47"/>
      <c r="K3" s="47"/>
      <c r="L3" s="47"/>
    </row>
    <row r="4" spans="1:12" ht="29.25" x14ac:dyDescent="0.25">
      <c r="A4" s="26"/>
      <c r="B4" s="9" t="s">
        <v>4</v>
      </c>
      <c r="C4" s="9" t="s">
        <v>5</v>
      </c>
      <c r="D4" s="30" t="s">
        <v>15</v>
      </c>
      <c r="E4" s="30" t="s">
        <v>14</v>
      </c>
      <c r="F4" s="30" t="s">
        <v>14</v>
      </c>
      <c r="G4" s="3"/>
      <c r="H4" s="9" t="s">
        <v>4</v>
      </c>
      <c r="I4" s="9" t="s">
        <v>5</v>
      </c>
      <c r="J4" s="30" t="s">
        <v>15</v>
      </c>
      <c r="K4" s="30" t="s">
        <v>14</v>
      </c>
      <c r="L4" s="30" t="s">
        <v>14</v>
      </c>
    </row>
    <row r="5" spans="1:12" x14ac:dyDescent="0.25">
      <c r="A5" s="4" t="s">
        <v>39</v>
      </c>
      <c r="B5" s="9" t="s">
        <v>0</v>
      </c>
      <c r="C5" s="9" t="s">
        <v>0</v>
      </c>
      <c r="D5" s="30" t="s">
        <v>16</v>
      </c>
      <c r="E5" s="9" t="s">
        <v>0</v>
      </c>
      <c r="F5" s="30" t="s">
        <v>16</v>
      </c>
      <c r="G5" s="3"/>
      <c r="H5" s="9" t="s">
        <v>0</v>
      </c>
      <c r="I5" s="9" t="s">
        <v>0</v>
      </c>
      <c r="J5" s="30" t="s">
        <v>16</v>
      </c>
      <c r="K5" s="9" t="s">
        <v>0</v>
      </c>
      <c r="L5" s="30" t="s">
        <v>16</v>
      </c>
    </row>
    <row r="6" spans="1:12" s="21" customFormat="1" ht="15" customHeight="1" x14ac:dyDescent="0.25">
      <c r="A6" s="12" t="s">
        <v>6</v>
      </c>
      <c r="B6" s="19">
        <v>14324</v>
      </c>
      <c r="C6" s="19">
        <v>2748</v>
      </c>
      <c r="D6" s="29">
        <f>C6/B6</f>
        <v>0.1918458531136554</v>
      </c>
      <c r="E6" s="19">
        <v>1909</v>
      </c>
      <c r="F6" s="29">
        <f>E6/B6</f>
        <v>0.1332728288187657</v>
      </c>
      <c r="G6" s="20"/>
      <c r="H6" s="19">
        <v>9349</v>
      </c>
      <c r="I6" s="19">
        <v>1246</v>
      </c>
      <c r="J6" s="29">
        <f>I6/H6</f>
        <v>0.13327628623382179</v>
      </c>
      <c r="K6" s="19">
        <v>749</v>
      </c>
      <c r="L6" s="29">
        <f>K6/H6</f>
        <v>8.011552037651086E-2</v>
      </c>
    </row>
    <row r="7" spans="1:12" ht="15" customHeight="1" x14ac:dyDescent="0.25">
      <c r="A7" s="3" t="s">
        <v>7</v>
      </c>
      <c r="B7" s="15">
        <v>4160</v>
      </c>
      <c r="C7" s="15"/>
      <c r="D7" s="15"/>
      <c r="E7" s="15"/>
      <c r="F7" s="15"/>
      <c r="G7" s="13"/>
      <c r="H7" s="15">
        <v>4625</v>
      </c>
      <c r="I7" s="15"/>
      <c r="J7" s="15"/>
      <c r="K7" s="15"/>
      <c r="L7" s="15"/>
    </row>
    <row r="8" spans="1:12" ht="15" customHeight="1" x14ac:dyDescent="0.25">
      <c r="A8" s="11" t="s">
        <v>8</v>
      </c>
      <c r="B8" s="15">
        <v>10164</v>
      </c>
      <c r="C8" s="10"/>
      <c r="D8" s="10"/>
      <c r="E8" s="15"/>
      <c r="F8" s="15"/>
      <c r="G8" s="13"/>
      <c r="H8" s="15">
        <v>4724</v>
      </c>
      <c r="I8" s="15"/>
      <c r="J8" s="15"/>
      <c r="K8" s="15"/>
      <c r="L8" s="15"/>
    </row>
    <row r="9" spans="1:12" ht="15" customHeight="1" x14ac:dyDescent="0.25">
      <c r="A9" s="11"/>
      <c r="B9" s="15"/>
      <c r="C9" s="10"/>
      <c r="D9" s="10"/>
      <c r="E9" s="15"/>
      <c r="F9" s="15"/>
      <c r="G9" s="13"/>
      <c r="H9" s="15"/>
      <c r="I9" s="15"/>
      <c r="J9" s="15"/>
      <c r="K9" s="15"/>
      <c r="L9" s="15"/>
    </row>
    <row r="10" spans="1:12" s="21" customFormat="1" ht="15" customHeight="1" x14ac:dyDescent="0.25">
      <c r="A10" s="12" t="s">
        <v>9</v>
      </c>
      <c r="B10" s="22">
        <v>6188</v>
      </c>
      <c r="C10" s="19">
        <v>1255</v>
      </c>
      <c r="D10" s="29">
        <f>C10/B10</f>
        <v>0.20281189398836458</v>
      </c>
      <c r="E10" s="22">
        <v>971</v>
      </c>
      <c r="F10" s="29">
        <f>E10/B10</f>
        <v>0.15691661279896574</v>
      </c>
      <c r="G10" s="20"/>
      <c r="H10" s="22">
        <v>2862</v>
      </c>
      <c r="I10" s="22">
        <v>366</v>
      </c>
      <c r="J10" s="29">
        <f>I10/H10</f>
        <v>0.1278825995807128</v>
      </c>
      <c r="K10" s="22">
        <v>265</v>
      </c>
      <c r="L10" s="29">
        <f>K10/H10</f>
        <v>9.2592592592592587E-2</v>
      </c>
    </row>
    <row r="11" spans="1:12" ht="15" customHeight="1" x14ac:dyDescent="0.25">
      <c r="A11" s="11" t="s">
        <v>10</v>
      </c>
      <c r="B11" s="15">
        <v>2379</v>
      </c>
      <c r="C11" s="10"/>
      <c r="D11" s="10"/>
      <c r="E11" s="15"/>
      <c r="F11" s="15"/>
      <c r="G11" s="13"/>
      <c r="H11" s="15">
        <v>2252</v>
      </c>
      <c r="I11" s="15"/>
      <c r="J11" s="15"/>
      <c r="K11" s="15"/>
      <c r="L11" s="15"/>
    </row>
    <row r="12" spans="1:12" ht="15" customHeight="1" x14ac:dyDescent="0.25">
      <c r="A12" s="11" t="s">
        <v>11</v>
      </c>
      <c r="B12" s="15">
        <v>3809</v>
      </c>
      <c r="C12" s="10"/>
      <c r="D12" s="10"/>
      <c r="E12" s="15"/>
      <c r="F12" s="15"/>
      <c r="G12" s="13"/>
      <c r="H12" s="15">
        <v>610</v>
      </c>
      <c r="I12" s="15"/>
      <c r="J12" s="15"/>
      <c r="K12" s="15"/>
      <c r="L12" s="15"/>
    </row>
    <row r="13" spans="1:12" ht="15" customHeight="1" x14ac:dyDescent="0.25">
      <c r="A13" s="11"/>
      <c r="B13" s="15"/>
      <c r="C13" s="10"/>
      <c r="D13" s="10"/>
      <c r="E13" s="15"/>
      <c r="F13" s="15"/>
      <c r="G13" s="13"/>
      <c r="H13" s="15"/>
      <c r="I13" s="15"/>
      <c r="J13" s="15"/>
      <c r="K13" s="15"/>
      <c r="L13" s="15"/>
    </row>
    <row r="14" spans="1:12" s="21" customFormat="1" ht="15" customHeight="1" x14ac:dyDescent="0.25">
      <c r="A14" s="12" t="s">
        <v>12</v>
      </c>
      <c r="B14" s="23">
        <f>B6+B10</f>
        <v>20512</v>
      </c>
      <c r="C14" s="23">
        <f>C6+C10</f>
        <v>4003</v>
      </c>
      <c r="D14" s="32">
        <f>C14/B14</f>
        <v>0.19515405616224649</v>
      </c>
      <c r="E14" s="23">
        <f>E6+E10</f>
        <v>2880</v>
      </c>
      <c r="F14" s="34">
        <f>E14/B14</f>
        <v>0.14040561622464898</v>
      </c>
      <c r="G14" s="14"/>
      <c r="H14" s="23">
        <f>H6+H10</f>
        <v>12211</v>
      </c>
      <c r="I14" s="23">
        <f>I6+I10</f>
        <v>1612</v>
      </c>
      <c r="J14" s="32">
        <f>I14/H14</f>
        <v>0.13201212021947425</v>
      </c>
      <c r="K14" s="23">
        <f>K6+K10</f>
        <v>1014</v>
      </c>
      <c r="L14" s="34">
        <f>K14/H14</f>
        <v>8.3039882073540253E-2</v>
      </c>
    </row>
    <row r="15" spans="1:12" s="21" customFormat="1" ht="15" customHeight="1" x14ac:dyDescent="0.25">
      <c r="A15" s="12"/>
      <c r="B15" s="27"/>
      <c r="C15" s="28"/>
      <c r="D15" s="28"/>
      <c r="E15" s="27"/>
      <c r="F15" s="27"/>
      <c r="G15" s="14"/>
      <c r="H15" s="27"/>
      <c r="I15" s="27"/>
      <c r="J15" s="27"/>
      <c r="K15" s="27"/>
      <c r="L15" s="27"/>
    </row>
    <row r="16" spans="1:12" s="21" customFormat="1" ht="15" customHeight="1" thickBot="1" x14ac:dyDescent="0.3">
      <c r="A16" s="12" t="s">
        <v>13</v>
      </c>
      <c r="B16" s="24"/>
      <c r="C16" s="25"/>
      <c r="D16" s="25"/>
      <c r="E16" s="24"/>
      <c r="F16" s="24"/>
      <c r="G16" s="14"/>
      <c r="H16" s="24">
        <f>B14+H14</f>
        <v>32723</v>
      </c>
      <c r="I16" s="24">
        <f>C14+I14</f>
        <v>5615</v>
      </c>
      <c r="J16" s="33">
        <f>I16/H16</f>
        <v>0.17159184671332089</v>
      </c>
      <c r="K16" s="24">
        <f>E14+K14</f>
        <v>3894</v>
      </c>
      <c r="L16" s="33">
        <f>K16/H16</f>
        <v>0.11899886929682486</v>
      </c>
    </row>
    <row r="17" spans="1:12" ht="15" customHeight="1" thickTop="1" x14ac:dyDescent="0.25">
      <c r="A17" s="12"/>
      <c r="B17" s="15"/>
      <c r="C17" s="10"/>
      <c r="D17" s="10"/>
      <c r="E17" s="10"/>
      <c r="F17" s="10"/>
      <c r="G17" s="3"/>
      <c r="H17" s="15"/>
      <c r="I17" s="15"/>
      <c r="J17" s="15"/>
      <c r="K17" s="15"/>
      <c r="L17" s="15"/>
    </row>
    <row r="18" spans="1:12" ht="15" customHeight="1" x14ac:dyDescent="0.25">
      <c r="A18" s="35"/>
      <c r="B18" s="15"/>
      <c r="C18" s="10"/>
      <c r="D18" s="42"/>
      <c r="E18" s="10"/>
      <c r="F18" s="10"/>
      <c r="G18" s="3"/>
      <c r="H18" s="15"/>
      <c r="I18" s="15"/>
      <c r="J18" s="15"/>
      <c r="K18" s="15"/>
      <c r="L18" s="15"/>
    </row>
    <row r="19" spans="1:12" ht="15" customHeight="1" x14ac:dyDescent="0.25">
      <c r="A19" s="31"/>
      <c r="B19" s="47" t="s">
        <v>2</v>
      </c>
      <c r="C19" s="47"/>
      <c r="D19" s="47"/>
      <c r="E19" s="47"/>
      <c r="F19" s="47"/>
      <c r="G19" s="14"/>
      <c r="H19" s="47" t="s">
        <v>3</v>
      </c>
      <c r="I19" s="47"/>
      <c r="J19" s="47"/>
      <c r="K19" s="47"/>
      <c r="L19" s="47"/>
    </row>
    <row r="20" spans="1:12" ht="29.25" x14ac:dyDescent="0.25">
      <c r="A20" s="26"/>
      <c r="B20" s="9" t="s">
        <v>4</v>
      </c>
      <c r="C20" s="9" t="s">
        <v>5</v>
      </c>
      <c r="D20" s="30" t="s">
        <v>15</v>
      </c>
      <c r="E20" s="30" t="s">
        <v>14</v>
      </c>
      <c r="F20" s="30" t="s">
        <v>14</v>
      </c>
      <c r="G20" s="3"/>
      <c r="H20" s="9" t="s">
        <v>4</v>
      </c>
      <c r="I20" s="9" t="s">
        <v>5</v>
      </c>
      <c r="J20" s="30" t="s">
        <v>15</v>
      </c>
      <c r="K20" s="30" t="s">
        <v>14</v>
      </c>
      <c r="L20" s="30" t="s">
        <v>14</v>
      </c>
    </row>
    <row r="21" spans="1:12" ht="15" customHeight="1" x14ac:dyDescent="0.25">
      <c r="A21" s="4" t="s">
        <v>40</v>
      </c>
      <c r="B21" s="9" t="s">
        <v>0</v>
      </c>
      <c r="C21" s="9" t="s">
        <v>0</v>
      </c>
      <c r="D21" s="30" t="s">
        <v>16</v>
      </c>
      <c r="E21" s="9" t="s">
        <v>0</v>
      </c>
      <c r="F21" s="30" t="s">
        <v>16</v>
      </c>
      <c r="G21" s="3"/>
      <c r="H21" s="9" t="s">
        <v>0</v>
      </c>
      <c r="I21" s="9" t="s">
        <v>0</v>
      </c>
      <c r="J21" s="30" t="s">
        <v>16</v>
      </c>
      <c r="K21" s="9" t="s">
        <v>0</v>
      </c>
      <c r="L21" s="30" t="s">
        <v>16</v>
      </c>
    </row>
    <row r="22" spans="1:12" ht="15" customHeight="1" x14ac:dyDescent="0.25">
      <c r="A22" s="12" t="s">
        <v>6</v>
      </c>
      <c r="B22" s="19">
        <v>12407</v>
      </c>
      <c r="C22" s="19">
        <v>2588</v>
      </c>
      <c r="D22" s="29">
        <f>C22/B22</f>
        <v>0.20859192391391956</v>
      </c>
      <c r="E22" s="19">
        <v>1788</v>
      </c>
      <c r="F22" s="29">
        <f>E22/B22</f>
        <v>0.14411219472878214</v>
      </c>
      <c r="G22" s="20"/>
      <c r="H22" s="19">
        <v>9389</v>
      </c>
      <c r="I22" s="19">
        <v>1285</v>
      </c>
      <c r="J22" s="29">
        <f>I22/H22</f>
        <v>0.13686228565342423</v>
      </c>
      <c r="K22" s="19">
        <v>732</v>
      </c>
      <c r="L22" s="29">
        <f>K22/H22</f>
        <v>7.7963574395569279E-2</v>
      </c>
    </row>
    <row r="23" spans="1:12" ht="15" customHeight="1" x14ac:dyDescent="0.25">
      <c r="A23" s="3" t="s">
        <v>7</v>
      </c>
      <c r="B23" s="15">
        <v>3833</v>
      </c>
      <c r="C23" s="15"/>
      <c r="D23" s="15"/>
      <c r="E23" s="15"/>
      <c r="F23" s="15"/>
      <c r="G23" s="13"/>
      <c r="H23" s="15">
        <v>4665</v>
      </c>
      <c r="I23" s="15"/>
      <c r="J23" s="15"/>
      <c r="K23" s="15"/>
      <c r="L23" s="15"/>
    </row>
    <row r="24" spans="1:12" ht="15" customHeight="1" x14ac:dyDescent="0.25">
      <c r="A24" s="11" t="s">
        <v>8</v>
      </c>
      <c r="B24" s="15">
        <v>8574</v>
      </c>
      <c r="C24" s="10"/>
      <c r="D24" s="10"/>
      <c r="E24" s="15"/>
      <c r="F24" s="15"/>
      <c r="G24" s="13"/>
      <c r="H24" s="15">
        <v>4724</v>
      </c>
      <c r="I24" s="15"/>
      <c r="J24" s="15"/>
      <c r="K24" s="15"/>
      <c r="L24" s="15"/>
    </row>
    <row r="25" spans="1:12" ht="15" customHeight="1" x14ac:dyDescent="0.25">
      <c r="A25" s="11"/>
      <c r="B25" s="15"/>
      <c r="C25" s="10"/>
      <c r="D25" s="10"/>
      <c r="E25" s="15"/>
      <c r="F25" s="15"/>
      <c r="G25" s="13"/>
      <c r="H25" s="15"/>
      <c r="I25" s="15"/>
      <c r="J25" s="15"/>
      <c r="K25" s="15"/>
      <c r="L25" s="15"/>
    </row>
    <row r="26" spans="1:12" ht="15" customHeight="1" x14ac:dyDescent="0.25">
      <c r="A26" s="12" t="s">
        <v>9</v>
      </c>
      <c r="B26" s="22">
        <v>4628</v>
      </c>
      <c r="C26" s="19">
        <v>774</v>
      </c>
      <c r="D26" s="29">
        <f>C26/B26</f>
        <v>0.16724286949006051</v>
      </c>
      <c r="E26" s="22">
        <v>580</v>
      </c>
      <c r="F26" s="29">
        <f>E26/B26</f>
        <v>0.12532411408815902</v>
      </c>
      <c r="G26" s="20"/>
      <c r="H26" s="22">
        <v>2782</v>
      </c>
      <c r="I26" s="22">
        <v>343</v>
      </c>
      <c r="J26" s="29">
        <f>I26/H26</f>
        <v>0.12329259525521208</v>
      </c>
      <c r="K26" s="22">
        <v>231</v>
      </c>
      <c r="L26" s="29">
        <f>K26/H26</f>
        <v>8.3033788641265274E-2</v>
      </c>
    </row>
    <row r="27" spans="1:12" ht="15" customHeight="1" x14ac:dyDescent="0.25">
      <c r="A27" s="11" t="s">
        <v>10</v>
      </c>
      <c r="B27" s="15">
        <v>1464</v>
      </c>
      <c r="C27" s="10"/>
      <c r="D27" s="10"/>
      <c r="E27" s="15"/>
      <c r="F27" s="15"/>
      <c r="G27" s="13"/>
      <c r="H27" s="15">
        <v>2145</v>
      </c>
      <c r="I27" s="15"/>
      <c r="J27" s="15"/>
      <c r="K27" s="15"/>
      <c r="L27" s="15"/>
    </row>
    <row r="28" spans="1:12" ht="15" customHeight="1" x14ac:dyDescent="0.25">
      <c r="A28" s="11" t="s">
        <v>11</v>
      </c>
      <c r="B28" s="15">
        <v>3164</v>
      </c>
      <c r="C28" s="10"/>
      <c r="D28" s="10"/>
      <c r="E28" s="15"/>
      <c r="F28" s="15"/>
      <c r="G28" s="13"/>
      <c r="H28" s="15">
        <v>637</v>
      </c>
      <c r="I28" s="15"/>
      <c r="J28" s="15"/>
      <c r="K28" s="15"/>
      <c r="L28" s="15"/>
    </row>
    <row r="29" spans="1:12" ht="15" customHeight="1" x14ac:dyDescent="0.25">
      <c r="A29" s="11"/>
      <c r="B29" s="15"/>
      <c r="C29" s="10"/>
      <c r="D29" s="10"/>
      <c r="E29" s="15"/>
      <c r="F29" s="15"/>
      <c r="G29" s="13"/>
      <c r="H29" s="15"/>
      <c r="I29" s="15"/>
      <c r="J29" s="15"/>
      <c r="K29" s="15"/>
      <c r="L29" s="15"/>
    </row>
    <row r="30" spans="1:12" ht="15" customHeight="1" x14ac:dyDescent="0.25">
      <c r="A30" s="12" t="s">
        <v>12</v>
      </c>
      <c r="B30" s="23">
        <f>B22+B26</f>
        <v>17035</v>
      </c>
      <c r="C30" s="23">
        <f>C22+C26</f>
        <v>3362</v>
      </c>
      <c r="D30" s="32">
        <f>C30/B30</f>
        <v>0.19735837980628118</v>
      </c>
      <c r="E30" s="23">
        <f>E22+E26</f>
        <v>2368</v>
      </c>
      <c r="F30" s="34">
        <f>E30/B30</f>
        <v>0.13900792486058117</v>
      </c>
      <c r="G30" s="14"/>
      <c r="H30" s="23">
        <f>H22+H26</f>
        <v>12171</v>
      </c>
      <c r="I30" s="23">
        <f>I22+I26</f>
        <v>1628</v>
      </c>
      <c r="J30" s="32">
        <f>I30/H30</f>
        <v>0.13376057842412292</v>
      </c>
      <c r="K30" s="23">
        <f>K22+K26</f>
        <v>963</v>
      </c>
      <c r="L30" s="34">
        <f>K30/H30</f>
        <v>7.9122504313532169E-2</v>
      </c>
    </row>
    <row r="31" spans="1:12" ht="15" customHeight="1" x14ac:dyDescent="0.25">
      <c r="A31" s="12"/>
      <c r="B31" s="27"/>
      <c r="C31" s="28"/>
      <c r="D31" s="28"/>
      <c r="E31" s="27"/>
      <c r="F31" s="27"/>
      <c r="G31" s="14"/>
      <c r="H31" s="27"/>
      <c r="I31" s="27"/>
      <c r="J31" s="27"/>
      <c r="K31" s="27"/>
      <c r="L31" s="27"/>
    </row>
    <row r="32" spans="1:12" ht="15" customHeight="1" thickBot="1" x14ac:dyDescent="0.3">
      <c r="A32" s="12" t="s">
        <v>13</v>
      </c>
      <c r="B32" s="24"/>
      <c r="C32" s="25"/>
      <c r="D32" s="25"/>
      <c r="E32" s="24"/>
      <c r="F32" s="24"/>
      <c r="G32" s="14"/>
      <c r="H32" s="24">
        <f>B30+H30</f>
        <v>29206</v>
      </c>
      <c r="I32" s="24">
        <f>C30+I30</f>
        <v>4990</v>
      </c>
      <c r="J32" s="33">
        <f>I32/H32</f>
        <v>0.17085530370471821</v>
      </c>
      <c r="K32" s="24">
        <f>E30+K30</f>
        <v>3331</v>
      </c>
      <c r="L32" s="33">
        <f>K32/H32</f>
        <v>0.114051907142368</v>
      </c>
    </row>
    <row r="33" spans="1:12" ht="15" customHeight="1" thickTop="1" x14ac:dyDescent="0.25">
      <c r="A33" s="12"/>
      <c r="B33" s="15"/>
      <c r="C33" s="10"/>
      <c r="D33" s="10"/>
      <c r="E33" s="10"/>
      <c r="F33" s="10"/>
      <c r="G33" s="3"/>
      <c r="H33" s="15"/>
      <c r="I33" s="15"/>
      <c r="J33" s="15"/>
      <c r="K33" s="15"/>
      <c r="L33" s="15"/>
    </row>
    <row r="34" spans="1:12" ht="15" customHeight="1" x14ac:dyDescent="0.25">
      <c r="A34" s="35"/>
      <c r="B34" s="15"/>
      <c r="C34" s="10"/>
      <c r="D34" s="10"/>
      <c r="E34" s="10"/>
      <c r="F34" s="10"/>
      <c r="G34" s="3"/>
      <c r="H34" s="15"/>
      <c r="I34" s="15"/>
      <c r="J34" s="15"/>
      <c r="K34" s="15"/>
      <c r="L34" s="15"/>
    </row>
    <row r="35" spans="1:12" ht="15" customHeight="1" x14ac:dyDescent="0.25">
      <c r="A35" s="31"/>
      <c r="B35" s="47" t="s">
        <v>2</v>
      </c>
      <c r="C35" s="47"/>
      <c r="D35" s="47"/>
      <c r="E35" s="47"/>
      <c r="F35" s="47"/>
      <c r="G35" s="14"/>
      <c r="H35" s="47" t="s">
        <v>3</v>
      </c>
      <c r="I35" s="47"/>
      <c r="J35" s="47"/>
      <c r="K35" s="47"/>
      <c r="L35" s="47"/>
    </row>
    <row r="36" spans="1:12" ht="29.25" x14ac:dyDescent="0.25">
      <c r="A36" s="26"/>
      <c r="B36" s="9" t="s">
        <v>4</v>
      </c>
      <c r="C36" s="9" t="s">
        <v>5</v>
      </c>
      <c r="D36" s="30" t="s">
        <v>15</v>
      </c>
      <c r="E36" s="30" t="s">
        <v>14</v>
      </c>
      <c r="F36" s="30" t="s">
        <v>14</v>
      </c>
      <c r="G36" s="3"/>
      <c r="H36" s="9" t="s">
        <v>4</v>
      </c>
      <c r="I36" s="9" t="s">
        <v>5</v>
      </c>
      <c r="J36" s="30" t="s">
        <v>15</v>
      </c>
      <c r="K36" s="30" t="s">
        <v>14</v>
      </c>
      <c r="L36" s="30" t="s">
        <v>14</v>
      </c>
    </row>
    <row r="37" spans="1:12" ht="15" customHeight="1" x14ac:dyDescent="0.25">
      <c r="A37" s="4" t="s">
        <v>41</v>
      </c>
      <c r="B37" s="9" t="s">
        <v>0</v>
      </c>
      <c r="C37" s="9" t="s">
        <v>0</v>
      </c>
      <c r="D37" s="30" t="s">
        <v>16</v>
      </c>
      <c r="E37" s="9" t="s">
        <v>0</v>
      </c>
      <c r="F37" s="30" t="s">
        <v>16</v>
      </c>
      <c r="G37" s="3"/>
      <c r="H37" s="9" t="s">
        <v>0</v>
      </c>
      <c r="I37" s="9" t="s">
        <v>0</v>
      </c>
      <c r="J37" s="30" t="s">
        <v>16</v>
      </c>
      <c r="K37" s="9" t="s">
        <v>0</v>
      </c>
      <c r="L37" s="30" t="s">
        <v>16</v>
      </c>
    </row>
    <row r="38" spans="1:12" ht="15" customHeight="1" x14ac:dyDescent="0.25">
      <c r="A38" s="12" t="s">
        <v>6</v>
      </c>
      <c r="B38" s="19">
        <v>5546</v>
      </c>
      <c r="C38" s="19">
        <v>820</v>
      </c>
      <c r="D38" s="29">
        <f>C38/B38</f>
        <v>0.14785430941218897</v>
      </c>
      <c r="E38" s="19">
        <v>405</v>
      </c>
      <c r="F38" s="29">
        <f>E38/B38</f>
        <v>7.3025604038946992E-2</v>
      </c>
      <c r="G38" s="20"/>
      <c r="H38" s="19">
        <v>4772</v>
      </c>
      <c r="I38" s="19">
        <v>555</v>
      </c>
      <c r="J38" s="29">
        <f>I38/H38</f>
        <v>0.11630343671416597</v>
      </c>
      <c r="K38" s="19">
        <v>308</v>
      </c>
      <c r="L38" s="29">
        <f>K38/H38</f>
        <v>6.4543168482816424E-2</v>
      </c>
    </row>
    <row r="39" spans="1:12" ht="15" customHeight="1" x14ac:dyDescent="0.25">
      <c r="A39" s="3" t="s">
        <v>7</v>
      </c>
      <c r="B39" s="15">
        <v>1845</v>
      </c>
      <c r="C39" s="15"/>
      <c r="D39" s="15"/>
      <c r="E39" s="15"/>
      <c r="F39" s="15"/>
      <c r="G39" s="13"/>
      <c r="H39" s="15">
        <v>2344</v>
      </c>
      <c r="I39" s="15"/>
      <c r="J39" s="15"/>
      <c r="K39" s="15"/>
      <c r="L39" s="15"/>
    </row>
    <row r="40" spans="1:12" ht="15" customHeight="1" x14ac:dyDescent="0.25">
      <c r="A40" s="11" t="s">
        <v>8</v>
      </c>
      <c r="B40" s="15">
        <v>3701</v>
      </c>
      <c r="C40" s="10"/>
      <c r="D40" s="10"/>
      <c r="E40" s="15"/>
      <c r="F40" s="15"/>
      <c r="G40" s="13"/>
      <c r="H40" s="15">
        <v>2428</v>
      </c>
      <c r="I40" s="15"/>
      <c r="J40" s="15"/>
      <c r="K40" s="15"/>
      <c r="L40" s="15"/>
    </row>
    <row r="41" spans="1:12" ht="15" customHeight="1" x14ac:dyDescent="0.25">
      <c r="A41" s="11"/>
      <c r="B41" s="15"/>
      <c r="C41" s="10"/>
      <c r="D41" s="10"/>
      <c r="E41" s="15"/>
      <c r="F41" s="15"/>
      <c r="G41" s="13"/>
      <c r="H41" s="15"/>
      <c r="I41" s="15"/>
      <c r="J41" s="15"/>
      <c r="K41" s="15"/>
      <c r="L41" s="15"/>
    </row>
    <row r="42" spans="1:12" ht="15" customHeight="1" x14ac:dyDescent="0.25">
      <c r="A42" s="12" t="s">
        <v>9</v>
      </c>
      <c r="B42" s="22">
        <v>3150</v>
      </c>
      <c r="C42" s="19">
        <v>646</v>
      </c>
      <c r="D42" s="29">
        <f>C42/B42</f>
        <v>0.20507936507936508</v>
      </c>
      <c r="E42" s="22">
        <v>534</v>
      </c>
      <c r="F42" s="29">
        <f>E42/B42</f>
        <v>0.16952380952380952</v>
      </c>
      <c r="G42" s="20"/>
      <c r="H42" s="22">
        <v>1530</v>
      </c>
      <c r="I42" s="22">
        <v>189</v>
      </c>
      <c r="J42" s="29">
        <f>I42/H42</f>
        <v>0.12352941176470589</v>
      </c>
      <c r="K42" s="22">
        <v>138</v>
      </c>
      <c r="L42" s="29">
        <f>K42/H42</f>
        <v>9.0196078431372548E-2</v>
      </c>
    </row>
    <row r="43" spans="1:12" ht="15" customHeight="1" x14ac:dyDescent="0.25">
      <c r="A43" s="11" t="s">
        <v>10</v>
      </c>
      <c r="B43" s="15">
        <v>1155</v>
      </c>
      <c r="C43" s="10"/>
      <c r="D43" s="10"/>
      <c r="E43" s="15"/>
      <c r="F43" s="15"/>
      <c r="G43" s="13"/>
      <c r="H43" s="15">
        <v>1201</v>
      </c>
      <c r="I43" s="15"/>
      <c r="J43" s="15"/>
      <c r="K43" s="15"/>
      <c r="L43" s="15"/>
    </row>
    <row r="44" spans="1:12" ht="15" customHeight="1" x14ac:dyDescent="0.25">
      <c r="A44" s="11" t="s">
        <v>11</v>
      </c>
      <c r="B44" s="15">
        <v>1995</v>
      </c>
      <c r="C44" s="10"/>
      <c r="D44" s="10"/>
      <c r="E44" s="15"/>
      <c r="F44" s="15"/>
      <c r="G44" s="13"/>
      <c r="H44" s="15">
        <v>329</v>
      </c>
      <c r="I44" s="15"/>
      <c r="J44" s="15"/>
      <c r="K44" s="15"/>
      <c r="L44" s="15"/>
    </row>
    <row r="45" spans="1:12" ht="15" customHeight="1" x14ac:dyDescent="0.25">
      <c r="A45" s="11"/>
      <c r="B45" s="15"/>
      <c r="C45" s="10"/>
      <c r="D45" s="10"/>
      <c r="E45" s="15"/>
      <c r="F45" s="15"/>
      <c r="G45" s="13"/>
      <c r="H45" s="15"/>
      <c r="I45" s="15"/>
      <c r="J45" s="15"/>
      <c r="K45" s="15"/>
      <c r="L45" s="15"/>
    </row>
    <row r="46" spans="1:12" ht="15" customHeight="1" x14ac:dyDescent="0.25">
      <c r="A46" s="12" t="s">
        <v>12</v>
      </c>
      <c r="B46" s="23">
        <f>B38+B42</f>
        <v>8696</v>
      </c>
      <c r="C46" s="23">
        <f>C38+C42</f>
        <v>1466</v>
      </c>
      <c r="D46" s="32">
        <f>C46/B46</f>
        <v>0.1685832566697332</v>
      </c>
      <c r="E46" s="23">
        <f>E38+E42</f>
        <v>939</v>
      </c>
      <c r="F46" s="34">
        <f>E46/B46</f>
        <v>0.10798068077276909</v>
      </c>
      <c r="G46" s="14"/>
      <c r="H46" s="23">
        <f>H38+H42</f>
        <v>6302</v>
      </c>
      <c r="I46" s="23">
        <f>I38+I42</f>
        <v>744</v>
      </c>
      <c r="J46" s="32">
        <f>I46/H46</f>
        <v>0.11805775944144715</v>
      </c>
      <c r="K46" s="23">
        <f>K38+K42</f>
        <v>446</v>
      </c>
      <c r="L46" s="34">
        <f>K46/H46</f>
        <v>7.0771183751190098E-2</v>
      </c>
    </row>
    <row r="47" spans="1:12" ht="15" customHeight="1" x14ac:dyDescent="0.25">
      <c r="A47" s="12"/>
      <c r="B47" s="27"/>
      <c r="C47" s="28"/>
      <c r="D47" s="28"/>
      <c r="E47" s="27"/>
      <c r="F47" s="27"/>
      <c r="G47" s="14"/>
      <c r="H47" s="27"/>
      <c r="I47" s="27"/>
      <c r="J47" s="27"/>
      <c r="K47" s="27"/>
      <c r="L47" s="27"/>
    </row>
    <row r="48" spans="1:12" ht="15" customHeight="1" thickBot="1" x14ac:dyDescent="0.3">
      <c r="A48" s="12" t="s">
        <v>13</v>
      </c>
      <c r="B48" s="24"/>
      <c r="C48" s="25"/>
      <c r="D48" s="25"/>
      <c r="E48" s="24"/>
      <c r="F48" s="24"/>
      <c r="G48" s="14"/>
      <c r="H48" s="24">
        <f>B46+H46</f>
        <v>14998</v>
      </c>
      <c r="I48" s="24">
        <f>C46+I46</f>
        <v>2210</v>
      </c>
      <c r="J48" s="33">
        <f>I48/H48</f>
        <v>0.14735298039738631</v>
      </c>
      <c r="K48" s="24">
        <f>E46+K46</f>
        <v>1385</v>
      </c>
      <c r="L48" s="33">
        <f>K48/H48</f>
        <v>9.2345646086144817E-2</v>
      </c>
    </row>
    <row r="49" spans="1:12" ht="15" customHeight="1" thickTop="1" x14ac:dyDescent="0.25">
      <c r="A49" s="12"/>
      <c r="B49" s="15"/>
      <c r="C49" s="10"/>
      <c r="D49" s="10"/>
      <c r="E49" s="10"/>
      <c r="F49" s="10"/>
      <c r="G49" s="3"/>
      <c r="H49" s="15"/>
      <c r="I49" s="15"/>
      <c r="J49" s="15"/>
      <c r="K49" s="15"/>
      <c r="L49" s="15"/>
    </row>
    <row r="50" spans="1:12" x14ac:dyDescent="0.25">
      <c r="A50" s="35"/>
    </row>
    <row r="51" spans="1:12" ht="15" customHeight="1" x14ac:dyDescent="0.25">
      <c r="A51" s="31"/>
      <c r="B51" s="47" t="s">
        <v>2</v>
      </c>
      <c r="C51" s="47"/>
      <c r="D51" s="47"/>
      <c r="E51" s="47"/>
      <c r="F51" s="47"/>
      <c r="G51" s="14"/>
      <c r="H51" s="47" t="s">
        <v>3</v>
      </c>
      <c r="I51" s="47"/>
      <c r="J51" s="47"/>
      <c r="K51" s="47"/>
      <c r="L51" s="47"/>
    </row>
    <row r="52" spans="1:12" ht="29.25" x14ac:dyDescent="0.25">
      <c r="A52" s="26"/>
      <c r="B52" s="9" t="s">
        <v>4</v>
      </c>
      <c r="C52" s="9" t="s">
        <v>5</v>
      </c>
      <c r="D52" s="30" t="s">
        <v>15</v>
      </c>
      <c r="E52" s="30" t="s">
        <v>14</v>
      </c>
      <c r="F52" s="30" t="s">
        <v>14</v>
      </c>
      <c r="G52" s="3"/>
      <c r="H52" s="9" t="s">
        <v>4</v>
      </c>
      <c r="I52" s="9" t="s">
        <v>5</v>
      </c>
      <c r="J52" s="30" t="s">
        <v>15</v>
      </c>
      <c r="K52" s="30" t="s">
        <v>14</v>
      </c>
      <c r="L52" s="30" t="s">
        <v>14</v>
      </c>
    </row>
    <row r="53" spans="1:12" ht="15" customHeight="1" x14ac:dyDescent="0.25">
      <c r="A53" s="4" t="s">
        <v>42</v>
      </c>
      <c r="B53" s="9" t="s">
        <v>0</v>
      </c>
      <c r="C53" s="9" t="s">
        <v>0</v>
      </c>
      <c r="D53" s="30" t="s">
        <v>16</v>
      </c>
      <c r="E53" s="9" t="s">
        <v>0</v>
      </c>
      <c r="F53" s="30" t="s">
        <v>16</v>
      </c>
      <c r="G53" s="3"/>
      <c r="H53" s="9" t="s">
        <v>0</v>
      </c>
      <c r="I53" s="9" t="s">
        <v>0</v>
      </c>
      <c r="J53" s="30" t="s">
        <v>16</v>
      </c>
      <c r="K53" s="9" t="s">
        <v>0</v>
      </c>
      <c r="L53" s="30" t="s">
        <v>16</v>
      </c>
    </row>
    <row r="54" spans="1:12" ht="15" customHeight="1" x14ac:dyDescent="0.25">
      <c r="A54" s="12" t="s">
        <v>6</v>
      </c>
      <c r="B54" s="19">
        <v>4750</v>
      </c>
      <c r="C54" s="19">
        <v>730</v>
      </c>
      <c r="D54" s="29">
        <f>C54/B54</f>
        <v>0.15368421052631578</v>
      </c>
      <c r="E54" s="19">
        <v>348</v>
      </c>
      <c r="F54" s="29">
        <f>E54/B54</f>
        <v>7.3263157894736836E-2</v>
      </c>
      <c r="G54" s="20"/>
      <c r="H54" s="19">
        <v>4549</v>
      </c>
      <c r="I54" s="19">
        <v>518</v>
      </c>
      <c r="J54" s="29">
        <f>I54/H54</f>
        <v>0.1138711804792262</v>
      </c>
      <c r="K54" s="19">
        <v>248</v>
      </c>
      <c r="L54" s="29">
        <f>K54/H54</f>
        <v>5.451747636843262E-2</v>
      </c>
    </row>
    <row r="55" spans="1:12" ht="15" customHeight="1" x14ac:dyDescent="0.25">
      <c r="A55" s="3" t="s">
        <v>7</v>
      </c>
      <c r="B55" s="15">
        <v>1678</v>
      </c>
      <c r="C55" s="15"/>
      <c r="D55" s="15"/>
      <c r="E55" s="15"/>
      <c r="F55" s="15"/>
      <c r="G55" s="13"/>
      <c r="H55" s="15">
        <v>2283</v>
      </c>
      <c r="I55" s="15"/>
      <c r="J55" s="15"/>
      <c r="K55" s="15"/>
      <c r="L55" s="15"/>
    </row>
    <row r="56" spans="1:12" ht="15" customHeight="1" x14ac:dyDescent="0.25">
      <c r="A56" s="11" t="s">
        <v>8</v>
      </c>
      <c r="B56" s="15">
        <v>3072</v>
      </c>
      <c r="C56" s="10"/>
      <c r="D56" s="10"/>
      <c r="E56" s="15"/>
      <c r="F56" s="15"/>
      <c r="G56" s="13"/>
      <c r="H56" s="15">
        <v>2266</v>
      </c>
      <c r="I56" s="15"/>
      <c r="J56" s="15"/>
      <c r="K56" s="15"/>
      <c r="L56" s="15"/>
    </row>
    <row r="57" spans="1:12" ht="15" customHeight="1" x14ac:dyDescent="0.25">
      <c r="A57" s="11"/>
      <c r="B57" s="15"/>
      <c r="C57" s="10"/>
      <c r="D57" s="10"/>
      <c r="E57" s="15"/>
      <c r="F57" s="15"/>
      <c r="G57" s="13"/>
      <c r="H57" s="15"/>
      <c r="I57" s="15"/>
      <c r="J57" s="15"/>
      <c r="K57" s="15"/>
      <c r="L57" s="15"/>
    </row>
    <row r="58" spans="1:12" ht="15" customHeight="1" x14ac:dyDescent="0.25">
      <c r="A58" s="12" t="s">
        <v>9</v>
      </c>
      <c r="B58" s="22">
        <v>2459</v>
      </c>
      <c r="C58" s="19">
        <v>401</v>
      </c>
      <c r="D58" s="29">
        <f>C58/B58</f>
        <v>0.16307442049613663</v>
      </c>
      <c r="E58" s="22">
        <v>309</v>
      </c>
      <c r="F58" s="29">
        <f>E58/B58</f>
        <v>0.12566083773891826</v>
      </c>
      <c r="G58" s="20"/>
      <c r="H58" s="22">
        <v>1409</v>
      </c>
      <c r="I58" s="22">
        <v>172</v>
      </c>
      <c r="J58" s="29">
        <f>I58/H58</f>
        <v>0.12207239176721078</v>
      </c>
      <c r="K58" s="22">
        <v>120</v>
      </c>
      <c r="L58" s="29">
        <f>K58/H58</f>
        <v>8.5166784953867994E-2</v>
      </c>
    </row>
    <row r="59" spans="1:12" ht="15" customHeight="1" x14ac:dyDescent="0.25">
      <c r="A59" s="11" t="s">
        <v>10</v>
      </c>
      <c r="B59" s="15">
        <v>632</v>
      </c>
      <c r="C59" s="10"/>
      <c r="D59" s="10"/>
      <c r="E59" s="15"/>
      <c r="F59" s="15"/>
      <c r="G59" s="13"/>
      <c r="H59" s="15">
        <v>1085</v>
      </c>
      <c r="I59" s="15"/>
      <c r="J59" s="15"/>
      <c r="K59" s="15"/>
      <c r="L59" s="15"/>
    </row>
    <row r="60" spans="1:12" ht="15" customHeight="1" x14ac:dyDescent="0.25">
      <c r="A60" s="11" t="s">
        <v>11</v>
      </c>
      <c r="B60" s="15">
        <v>1827</v>
      </c>
      <c r="C60" s="10"/>
      <c r="D60" s="10"/>
      <c r="E60" s="15"/>
      <c r="F60" s="15"/>
      <c r="G60" s="13"/>
      <c r="H60" s="15">
        <v>324</v>
      </c>
      <c r="I60" s="15"/>
      <c r="J60" s="15"/>
      <c r="K60" s="15"/>
      <c r="L60" s="15"/>
    </row>
    <row r="61" spans="1:12" ht="15" customHeight="1" x14ac:dyDescent="0.25">
      <c r="A61" s="11"/>
      <c r="B61" s="15"/>
      <c r="C61" s="10"/>
      <c r="D61" s="10"/>
      <c r="E61" s="15"/>
      <c r="F61" s="15"/>
      <c r="G61" s="13"/>
      <c r="H61" s="15"/>
      <c r="I61" s="15"/>
      <c r="J61" s="15"/>
      <c r="K61" s="15"/>
      <c r="L61" s="15"/>
    </row>
    <row r="62" spans="1:12" ht="15" customHeight="1" x14ac:dyDescent="0.25">
      <c r="A62" s="12" t="s">
        <v>12</v>
      </c>
      <c r="B62" s="23">
        <f>B54+B58</f>
        <v>7209</v>
      </c>
      <c r="C62" s="23">
        <f>C54+C58</f>
        <v>1131</v>
      </c>
      <c r="D62" s="32">
        <f>C62/B62</f>
        <v>0.15688722430295465</v>
      </c>
      <c r="E62" s="23">
        <f>E54+E58</f>
        <v>657</v>
      </c>
      <c r="F62" s="34">
        <f>E62/B62</f>
        <v>9.1136079900124844E-2</v>
      </c>
      <c r="G62" s="14"/>
      <c r="H62" s="23">
        <f>H54+H58</f>
        <v>5958</v>
      </c>
      <c r="I62" s="23">
        <f>I54+I58</f>
        <v>690</v>
      </c>
      <c r="J62" s="32">
        <f>I62/H62</f>
        <v>0.11581067472306143</v>
      </c>
      <c r="K62" s="23">
        <f>K54+K58</f>
        <v>368</v>
      </c>
      <c r="L62" s="34">
        <f>K62/H62</f>
        <v>6.1765693185632763E-2</v>
      </c>
    </row>
    <row r="63" spans="1:12" ht="15" customHeight="1" x14ac:dyDescent="0.25">
      <c r="A63" s="12"/>
      <c r="B63" s="27"/>
      <c r="C63" s="28"/>
      <c r="D63" s="28"/>
      <c r="E63" s="27"/>
      <c r="F63" s="27"/>
      <c r="G63" s="14"/>
      <c r="H63" s="27"/>
      <c r="I63" s="27"/>
      <c r="J63" s="27"/>
      <c r="K63" s="27"/>
      <c r="L63" s="27"/>
    </row>
    <row r="64" spans="1:12" ht="15" customHeight="1" thickBot="1" x14ac:dyDescent="0.3">
      <c r="A64" s="12" t="s">
        <v>13</v>
      </c>
      <c r="B64" s="24"/>
      <c r="C64" s="25"/>
      <c r="D64" s="25"/>
      <c r="E64" s="24"/>
      <c r="F64" s="24"/>
      <c r="G64" s="14"/>
      <c r="H64" s="24">
        <f>B62+H62</f>
        <v>13167</v>
      </c>
      <c r="I64" s="24">
        <f>C62+I62</f>
        <v>1821</v>
      </c>
      <c r="J64" s="33">
        <f>I64/H64</f>
        <v>0.13830029619503303</v>
      </c>
      <c r="K64" s="24">
        <f>E62+K62</f>
        <v>1025</v>
      </c>
      <c r="L64" s="33">
        <f>K64/H64</f>
        <v>7.7846130477709427E-2</v>
      </c>
    </row>
    <row r="65" spans="1:4" ht="15.75" thickTop="1" x14ac:dyDescent="0.25"/>
    <row r="66" spans="1:4" x14ac:dyDescent="0.25">
      <c r="A66" s="39" t="s">
        <v>43</v>
      </c>
    </row>
    <row r="68" spans="1:4" x14ac:dyDescent="0.25">
      <c r="B68" s="1"/>
      <c r="C68" s="1"/>
      <c r="D68" s="1"/>
    </row>
    <row r="69" spans="1:4" x14ac:dyDescent="0.25">
      <c r="B69" s="1"/>
      <c r="C69" s="1"/>
      <c r="D69" s="1"/>
    </row>
    <row r="70" spans="1:4" x14ac:dyDescent="0.25">
      <c r="B70" s="1"/>
      <c r="C70" s="1"/>
      <c r="D70" s="1"/>
    </row>
    <row r="71" spans="1:4" x14ac:dyDescent="0.25">
      <c r="B71" s="1"/>
      <c r="C71" s="1"/>
      <c r="D71" s="1"/>
    </row>
    <row r="72" spans="1:4" x14ac:dyDescent="0.25">
      <c r="B72" s="1"/>
      <c r="C72" s="1"/>
      <c r="D72" s="1"/>
    </row>
    <row r="73" spans="1:4" x14ac:dyDescent="0.25">
      <c r="B73" s="1"/>
      <c r="C73" s="1"/>
      <c r="D73" s="1"/>
    </row>
    <row r="74" spans="1:4" x14ac:dyDescent="0.25">
      <c r="B74" s="1"/>
      <c r="C74" s="1"/>
      <c r="D74" s="1"/>
    </row>
    <row r="75" spans="1:4" x14ac:dyDescent="0.25">
      <c r="B75" s="1"/>
      <c r="C75" s="1"/>
      <c r="D75" s="1"/>
    </row>
    <row r="76" spans="1:4" x14ac:dyDescent="0.25">
      <c r="B76" s="1"/>
      <c r="C76" s="1"/>
      <c r="D76" s="1"/>
    </row>
    <row r="77" spans="1:4" x14ac:dyDescent="0.25">
      <c r="B77" s="1"/>
      <c r="C77" s="1"/>
      <c r="D77" s="1"/>
    </row>
    <row r="78" spans="1:4" x14ac:dyDescent="0.25">
      <c r="B78" s="1"/>
      <c r="C78" s="1"/>
      <c r="D78" s="1"/>
    </row>
    <row r="79" spans="1:4" x14ac:dyDescent="0.25">
      <c r="B79" s="1"/>
      <c r="C79" s="1"/>
      <c r="D79" s="1"/>
    </row>
    <row r="80" spans="1:4" x14ac:dyDescent="0.25">
      <c r="B80" s="1"/>
      <c r="C80" s="1"/>
      <c r="D80" s="1"/>
    </row>
    <row r="81" spans="2:4" x14ac:dyDescent="0.25">
      <c r="B81" s="1"/>
      <c r="C81" s="1"/>
      <c r="D81" s="1"/>
    </row>
  </sheetData>
  <mergeCells count="9">
    <mergeCell ref="A1:L1"/>
    <mergeCell ref="B51:F51"/>
    <mergeCell ref="H51:L51"/>
    <mergeCell ref="B3:F3"/>
    <mergeCell ref="H3:L3"/>
    <mergeCell ref="B19:F19"/>
    <mergeCell ref="H19:L19"/>
    <mergeCell ref="B35:F35"/>
    <mergeCell ref="H35:L35"/>
  </mergeCells>
  <pageMargins left="0.7" right="0.7" top="0.75" bottom="0.75" header="0.3" footer="0.3"/>
  <pageSetup paperSize="9" scale="51" orientation="portrait" r:id="rId1"/>
  <ignoredErrors>
    <ignoredError sqref="B14:L17 B50:L64 B34:L41 B19:L33 B18:C18 E18:L18 B43:L49 B42 D42:H42 J42:L4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47214-BE3A-4683-BD28-588459747A73}">
  <sheetPr>
    <pageSetUpPr fitToPage="1"/>
  </sheetPr>
  <dimension ref="A1:M74"/>
  <sheetViews>
    <sheetView showGridLines="0" zoomScaleNormal="100" zoomScaleSheetLayoutView="100" workbookViewId="0">
      <selection sqref="A1:H1"/>
    </sheetView>
  </sheetViews>
  <sheetFormatPr defaultColWidth="9.28515625" defaultRowHeight="14.25" x14ac:dyDescent="0.2"/>
  <cols>
    <col min="1" max="1" width="41.7109375" style="3" customWidth="1"/>
    <col min="2" max="8" width="14.5703125" style="3" customWidth="1"/>
    <col min="9" max="11" width="9.140625" style="3" customWidth="1"/>
    <col min="12" max="16384" width="9.28515625" style="3"/>
  </cols>
  <sheetData>
    <row r="1" spans="1:8" ht="15" x14ac:dyDescent="0.25">
      <c r="A1" s="47" t="s">
        <v>46</v>
      </c>
      <c r="B1" s="47"/>
      <c r="C1" s="47"/>
      <c r="D1" s="47"/>
      <c r="E1" s="47"/>
      <c r="F1" s="47"/>
      <c r="G1" s="47"/>
      <c r="H1" s="47"/>
    </row>
    <row r="3" spans="1:8" ht="15" x14ac:dyDescent="0.25">
      <c r="A3" s="36" t="s">
        <v>17</v>
      </c>
      <c r="B3" s="40"/>
      <c r="C3" s="37"/>
      <c r="D3" s="37"/>
      <c r="E3" s="37"/>
      <c r="F3" s="37"/>
      <c r="G3" s="40"/>
      <c r="H3" s="40"/>
    </row>
    <row r="4" spans="1:8" x14ac:dyDescent="0.2">
      <c r="A4" s="4"/>
      <c r="B4" s="9"/>
      <c r="C4" s="48" t="s">
        <v>24</v>
      </c>
      <c r="D4" s="48"/>
      <c r="E4" s="48"/>
      <c r="F4" s="48"/>
      <c r="G4" s="9"/>
      <c r="H4" s="9"/>
    </row>
    <row r="5" spans="1:8" x14ac:dyDescent="0.2">
      <c r="A5" s="4" t="s">
        <v>18</v>
      </c>
      <c r="B5" s="9" t="s">
        <v>29</v>
      </c>
      <c r="C5" s="9" t="s">
        <v>19</v>
      </c>
      <c r="D5" s="9" t="s">
        <v>20</v>
      </c>
      <c r="E5" s="9" t="s">
        <v>21</v>
      </c>
      <c r="F5" s="9" t="s">
        <v>22</v>
      </c>
      <c r="G5" s="9" t="s">
        <v>30</v>
      </c>
      <c r="H5" s="9" t="s">
        <v>23</v>
      </c>
    </row>
    <row r="6" spans="1:8" x14ac:dyDescent="0.2">
      <c r="A6" s="3" t="s">
        <v>25</v>
      </c>
      <c r="B6" s="43">
        <v>12407</v>
      </c>
      <c r="C6" s="44">
        <v>-41</v>
      </c>
      <c r="D6" s="44">
        <v>511</v>
      </c>
      <c r="E6" s="44">
        <v>-60</v>
      </c>
      <c r="F6" s="44">
        <v>1507</v>
      </c>
      <c r="G6" s="43">
        <f t="shared" ref="G6:G8" si="0">SUM(B6:F6)</f>
        <v>14324</v>
      </c>
      <c r="H6" s="45">
        <f>ROUND(G6/B6-1,2)</f>
        <v>0.15</v>
      </c>
    </row>
    <row r="7" spans="1:8" x14ac:dyDescent="0.2">
      <c r="A7" s="3" t="s">
        <v>5</v>
      </c>
      <c r="B7" s="43">
        <v>2588</v>
      </c>
      <c r="C7" s="44">
        <v>-4</v>
      </c>
      <c r="D7" s="44">
        <v>44</v>
      </c>
      <c r="E7" s="44">
        <v>-13</v>
      </c>
      <c r="F7" s="44">
        <v>133</v>
      </c>
      <c r="G7" s="43">
        <f t="shared" si="0"/>
        <v>2748</v>
      </c>
      <c r="H7" s="45">
        <f t="shared" ref="H7:H8" si="1">ROUND(G7/B7-1,2)</f>
        <v>0.06</v>
      </c>
    </row>
    <row r="8" spans="1:8" x14ac:dyDescent="0.2">
      <c r="A8" s="3" t="s">
        <v>26</v>
      </c>
      <c r="B8" s="43">
        <v>1788</v>
      </c>
      <c r="C8" s="44">
        <v>-2</v>
      </c>
      <c r="D8" s="44">
        <v>-11</v>
      </c>
      <c r="E8" s="44">
        <v>-11</v>
      </c>
      <c r="F8" s="44">
        <v>145</v>
      </c>
      <c r="G8" s="43">
        <f t="shared" si="0"/>
        <v>1909</v>
      </c>
      <c r="H8" s="45">
        <f t="shared" si="1"/>
        <v>7.0000000000000007E-2</v>
      </c>
    </row>
    <row r="9" spans="1:8" x14ac:dyDescent="0.2">
      <c r="A9" s="3" t="s">
        <v>27</v>
      </c>
      <c r="B9" s="38">
        <f>B7/B6</f>
        <v>0.20859192391391956</v>
      </c>
      <c r="G9" s="38">
        <f>G7/G6</f>
        <v>0.1918458531136554</v>
      </c>
    </row>
    <row r="10" spans="1:8" x14ac:dyDescent="0.2">
      <c r="A10" s="3" t="s">
        <v>28</v>
      </c>
      <c r="B10" s="38">
        <f>B8/B6</f>
        <v>0.14411219472878214</v>
      </c>
      <c r="G10" s="38">
        <f>G8/G6</f>
        <v>0.1332728288187657</v>
      </c>
    </row>
    <row r="13" spans="1:8" ht="15" x14ac:dyDescent="0.25">
      <c r="A13" s="36" t="s">
        <v>31</v>
      </c>
      <c r="B13" s="40"/>
      <c r="C13" s="37"/>
      <c r="D13" s="37"/>
      <c r="E13" s="37"/>
      <c r="F13" s="37"/>
      <c r="G13" s="40"/>
      <c r="H13" s="40"/>
    </row>
    <row r="14" spans="1:8" x14ac:dyDescent="0.2">
      <c r="A14" s="4"/>
      <c r="B14" s="9"/>
      <c r="C14" s="48" t="s">
        <v>24</v>
      </c>
      <c r="D14" s="48"/>
      <c r="E14" s="48"/>
      <c r="F14" s="48"/>
      <c r="G14" s="9"/>
      <c r="H14" s="9"/>
    </row>
    <row r="15" spans="1:8" x14ac:dyDescent="0.2">
      <c r="A15" s="4" t="s">
        <v>18</v>
      </c>
      <c r="B15" s="9" t="s">
        <v>29</v>
      </c>
      <c r="C15" s="9" t="s">
        <v>19</v>
      </c>
      <c r="D15" s="9" t="s">
        <v>20</v>
      </c>
      <c r="E15" s="9" t="s">
        <v>21</v>
      </c>
      <c r="F15" s="9" t="s">
        <v>22</v>
      </c>
      <c r="G15" s="9" t="s">
        <v>30</v>
      </c>
      <c r="H15" s="9" t="s">
        <v>23</v>
      </c>
    </row>
    <row r="16" spans="1:8" x14ac:dyDescent="0.2">
      <c r="A16" s="3" t="s">
        <v>25</v>
      </c>
      <c r="B16" s="43">
        <v>4628</v>
      </c>
      <c r="C16" s="44">
        <v>-15</v>
      </c>
      <c r="D16" s="44">
        <v>1104</v>
      </c>
      <c r="E16" s="44">
        <v>-4</v>
      </c>
      <c r="F16" s="44">
        <v>475</v>
      </c>
      <c r="G16" s="43">
        <f t="shared" ref="G16:G18" si="2">SUM(B16:F16)</f>
        <v>6188</v>
      </c>
      <c r="H16" s="45">
        <f>ROUND(G16/B16-1,2)</f>
        <v>0.34</v>
      </c>
    </row>
    <row r="17" spans="1:13" x14ac:dyDescent="0.2">
      <c r="A17" s="3" t="s">
        <v>5</v>
      </c>
      <c r="B17" s="43">
        <v>774</v>
      </c>
      <c r="C17" s="44">
        <v>-1</v>
      </c>
      <c r="D17" s="44">
        <v>345</v>
      </c>
      <c r="E17" s="44">
        <v>0</v>
      </c>
      <c r="F17" s="44">
        <v>137</v>
      </c>
      <c r="G17" s="43">
        <f t="shared" si="2"/>
        <v>1255</v>
      </c>
      <c r="H17" s="45">
        <f t="shared" ref="H17:H18" si="3">ROUND(G17/B17-1,2)</f>
        <v>0.62</v>
      </c>
    </row>
    <row r="18" spans="1:13" x14ac:dyDescent="0.2">
      <c r="A18" s="3" t="s">
        <v>26</v>
      </c>
      <c r="B18" s="43">
        <v>580</v>
      </c>
      <c r="C18" s="44">
        <v>0</v>
      </c>
      <c r="D18" s="44">
        <v>281</v>
      </c>
      <c r="E18" s="44">
        <v>0</v>
      </c>
      <c r="F18" s="44">
        <v>110</v>
      </c>
      <c r="G18" s="43">
        <f t="shared" si="2"/>
        <v>971</v>
      </c>
      <c r="H18" s="45">
        <f t="shared" si="3"/>
        <v>0.67</v>
      </c>
    </row>
    <row r="19" spans="1:13" x14ac:dyDescent="0.2">
      <c r="A19" s="3" t="s">
        <v>27</v>
      </c>
      <c r="B19" s="38">
        <f>B17/B16</f>
        <v>0.16724286949006051</v>
      </c>
      <c r="G19" s="38">
        <f>G17/G16</f>
        <v>0.20281189398836458</v>
      </c>
    </row>
    <row r="20" spans="1:13" x14ac:dyDescent="0.2">
      <c r="A20" s="3" t="s">
        <v>28</v>
      </c>
      <c r="B20" s="38">
        <f>B18/B16</f>
        <v>0.12532411408815902</v>
      </c>
      <c r="G20" s="38">
        <f>G18/G16</f>
        <v>0.15691661279896574</v>
      </c>
    </row>
    <row r="21" spans="1:13" x14ac:dyDescent="0.2">
      <c r="A21" s="39"/>
      <c r="H21" s="39"/>
    </row>
    <row r="23" spans="1:13" ht="15" customHeight="1" x14ac:dyDescent="0.25">
      <c r="A23" s="36" t="s">
        <v>32</v>
      </c>
      <c r="B23" s="40"/>
      <c r="C23" s="37"/>
      <c r="D23" s="37"/>
      <c r="E23" s="37"/>
      <c r="F23" s="37"/>
      <c r="G23" s="40"/>
      <c r="H23" s="40"/>
      <c r="I23" s="41"/>
      <c r="J23" s="41"/>
      <c r="K23" s="41"/>
      <c r="L23" s="41"/>
      <c r="M23" s="41"/>
    </row>
    <row r="24" spans="1:13" ht="14.25" customHeight="1" x14ac:dyDescent="0.2">
      <c r="A24" s="4"/>
      <c r="B24" s="9"/>
      <c r="C24" s="48" t="s">
        <v>24</v>
      </c>
      <c r="D24" s="48"/>
      <c r="E24" s="48"/>
      <c r="F24" s="48"/>
      <c r="G24" s="9"/>
      <c r="H24" s="9"/>
      <c r="I24" s="41"/>
      <c r="J24" s="41"/>
      <c r="K24" s="41"/>
      <c r="L24" s="41"/>
      <c r="M24" s="41"/>
    </row>
    <row r="25" spans="1:13" ht="14.25" customHeight="1" x14ac:dyDescent="0.2">
      <c r="A25" s="4" t="s">
        <v>18</v>
      </c>
      <c r="B25" s="9" t="s">
        <v>29</v>
      </c>
      <c r="C25" s="9" t="s">
        <v>19</v>
      </c>
      <c r="D25" s="9" t="s">
        <v>20</v>
      </c>
      <c r="E25" s="9" t="s">
        <v>21</v>
      </c>
      <c r="F25" s="9" t="s">
        <v>22</v>
      </c>
      <c r="G25" s="9" t="s">
        <v>30</v>
      </c>
      <c r="H25" s="9" t="s">
        <v>23</v>
      </c>
      <c r="I25" s="41"/>
      <c r="J25" s="41"/>
      <c r="K25" s="41"/>
      <c r="L25" s="41"/>
      <c r="M25" s="41"/>
    </row>
    <row r="26" spans="1:13" ht="14.25" customHeight="1" x14ac:dyDescent="0.2">
      <c r="A26" s="3" t="s">
        <v>25</v>
      </c>
      <c r="B26" s="43">
        <f t="shared" ref="B26:F28" si="4">B6+B16</f>
        <v>17035</v>
      </c>
      <c r="C26" s="44">
        <f t="shared" si="4"/>
        <v>-56</v>
      </c>
      <c r="D26" s="44">
        <f t="shared" si="4"/>
        <v>1615</v>
      </c>
      <c r="E26" s="44">
        <f t="shared" si="4"/>
        <v>-64</v>
      </c>
      <c r="F26" s="44">
        <f t="shared" si="4"/>
        <v>1982</v>
      </c>
      <c r="G26" s="43">
        <f t="shared" ref="G26:G28" si="5">SUM(B26:F26)</f>
        <v>20512</v>
      </c>
      <c r="H26" s="45">
        <f>ROUND(G26/B26-1,2)</f>
        <v>0.2</v>
      </c>
      <c r="I26" s="41"/>
      <c r="J26" s="41"/>
      <c r="K26" s="41"/>
      <c r="L26" s="41"/>
      <c r="M26" s="41"/>
    </row>
    <row r="27" spans="1:13" ht="14.25" customHeight="1" x14ac:dyDescent="0.2">
      <c r="A27" s="3" t="s">
        <v>5</v>
      </c>
      <c r="B27" s="43">
        <f t="shared" si="4"/>
        <v>3362</v>
      </c>
      <c r="C27" s="44">
        <f t="shared" si="4"/>
        <v>-5</v>
      </c>
      <c r="D27" s="44">
        <f t="shared" si="4"/>
        <v>389</v>
      </c>
      <c r="E27" s="44">
        <f t="shared" si="4"/>
        <v>-13</v>
      </c>
      <c r="F27" s="44">
        <f t="shared" si="4"/>
        <v>270</v>
      </c>
      <c r="G27" s="43">
        <f t="shared" si="5"/>
        <v>4003</v>
      </c>
      <c r="H27" s="45">
        <f t="shared" ref="H27:H28" si="6">ROUND(G27/B27-1,2)</f>
        <v>0.19</v>
      </c>
      <c r="I27" s="41"/>
      <c r="J27" s="41"/>
      <c r="K27" s="41"/>
      <c r="L27" s="41"/>
      <c r="M27" s="41"/>
    </row>
    <row r="28" spans="1:13" ht="14.25" customHeight="1" x14ac:dyDescent="0.2">
      <c r="A28" s="3" t="s">
        <v>26</v>
      </c>
      <c r="B28" s="43">
        <f t="shared" si="4"/>
        <v>2368</v>
      </c>
      <c r="C28" s="44">
        <f t="shared" si="4"/>
        <v>-2</v>
      </c>
      <c r="D28" s="44">
        <f t="shared" si="4"/>
        <v>270</v>
      </c>
      <c r="E28" s="44">
        <f t="shared" si="4"/>
        <v>-11</v>
      </c>
      <c r="F28" s="44">
        <f t="shared" si="4"/>
        <v>255</v>
      </c>
      <c r="G28" s="43">
        <f t="shared" si="5"/>
        <v>2880</v>
      </c>
      <c r="H28" s="45">
        <f t="shared" si="6"/>
        <v>0.22</v>
      </c>
      <c r="I28" s="41"/>
      <c r="J28" s="41"/>
      <c r="K28" s="41"/>
      <c r="L28" s="41"/>
      <c r="M28" s="41"/>
    </row>
    <row r="29" spans="1:13" ht="14.25" customHeight="1" x14ac:dyDescent="0.2">
      <c r="A29" s="3" t="s">
        <v>27</v>
      </c>
      <c r="B29" s="38">
        <f>B27/B26</f>
        <v>0.19735837980628118</v>
      </c>
      <c r="G29" s="38">
        <f>G27/G26</f>
        <v>0.19515405616224649</v>
      </c>
      <c r="I29" s="41"/>
      <c r="J29" s="41"/>
      <c r="K29" s="41"/>
      <c r="L29" s="41"/>
      <c r="M29" s="41"/>
    </row>
    <row r="30" spans="1:13" ht="14.25" customHeight="1" x14ac:dyDescent="0.2">
      <c r="A30" s="3" t="s">
        <v>28</v>
      </c>
      <c r="B30" s="38">
        <f>B28/B26</f>
        <v>0.13900792486058117</v>
      </c>
      <c r="G30" s="38">
        <f>G28/G26</f>
        <v>0.14040561622464898</v>
      </c>
      <c r="I30" s="41"/>
      <c r="J30" s="41"/>
      <c r="K30" s="41"/>
      <c r="L30" s="41"/>
      <c r="M30" s="41"/>
    </row>
    <row r="31" spans="1:13" x14ac:dyDescent="0.2">
      <c r="A31" s="39"/>
    </row>
    <row r="33" spans="1:8" ht="15" x14ac:dyDescent="0.25">
      <c r="A33" s="36" t="s">
        <v>35</v>
      </c>
      <c r="B33" s="40"/>
      <c r="C33" s="37"/>
      <c r="D33" s="37"/>
      <c r="E33" s="37"/>
      <c r="F33" s="37"/>
      <c r="G33" s="40"/>
      <c r="H33" s="40"/>
    </row>
    <row r="34" spans="1:8" x14ac:dyDescent="0.2">
      <c r="A34" s="4"/>
      <c r="B34" s="9"/>
      <c r="C34" s="48" t="s">
        <v>24</v>
      </c>
      <c r="D34" s="48"/>
      <c r="E34" s="48"/>
      <c r="F34" s="48"/>
      <c r="G34" s="9"/>
      <c r="H34" s="9"/>
    </row>
    <row r="35" spans="1:8" x14ac:dyDescent="0.2">
      <c r="A35" s="4" t="s">
        <v>18</v>
      </c>
      <c r="B35" s="9" t="s">
        <v>29</v>
      </c>
      <c r="C35" s="9" t="s">
        <v>19</v>
      </c>
      <c r="D35" s="9" t="s">
        <v>20</v>
      </c>
      <c r="E35" s="9" t="s">
        <v>21</v>
      </c>
      <c r="F35" s="9" t="s">
        <v>22</v>
      </c>
      <c r="G35" s="9" t="s">
        <v>30</v>
      </c>
      <c r="H35" s="9" t="s">
        <v>23</v>
      </c>
    </row>
    <row r="36" spans="1:8" x14ac:dyDescent="0.2">
      <c r="A36" s="3" t="s">
        <v>25</v>
      </c>
      <c r="B36" s="43">
        <v>9389</v>
      </c>
      <c r="C36" s="44">
        <v>-1019</v>
      </c>
      <c r="D36" s="44">
        <v>71</v>
      </c>
      <c r="E36" s="44">
        <v>-44</v>
      </c>
      <c r="F36" s="44">
        <v>952</v>
      </c>
      <c r="G36" s="43">
        <f t="shared" ref="G36:G38" si="7">SUM(B36:F36)</f>
        <v>9349</v>
      </c>
      <c r="H36" s="45">
        <f>ROUND(G36/B36-1,2)</f>
        <v>0</v>
      </c>
    </row>
    <row r="37" spans="1:8" x14ac:dyDescent="0.2">
      <c r="A37" s="3" t="s">
        <v>5</v>
      </c>
      <c r="B37" s="43">
        <v>1285</v>
      </c>
      <c r="C37" s="44">
        <v>-144</v>
      </c>
      <c r="D37" s="44">
        <v>5</v>
      </c>
      <c r="E37" s="44">
        <v>-4</v>
      </c>
      <c r="F37" s="44">
        <v>104</v>
      </c>
      <c r="G37" s="43">
        <f t="shared" si="7"/>
        <v>1246</v>
      </c>
      <c r="H37" s="45">
        <f t="shared" ref="H37:H38" si="8">ROUND(G37/B37-1,2)</f>
        <v>-0.03</v>
      </c>
    </row>
    <row r="38" spans="1:8" x14ac:dyDescent="0.2">
      <c r="A38" s="3" t="s">
        <v>26</v>
      </c>
      <c r="B38" s="43">
        <v>732</v>
      </c>
      <c r="C38" s="44">
        <v>-72</v>
      </c>
      <c r="D38" s="44">
        <v>-1</v>
      </c>
      <c r="E38" s="44">
        <v>-2</v>
      </c>
      <c r="F38" s="44">
        <v>92</v>
      </c>
      <c r="G38" s="43">
        <f t="shared" si="7"/>
        <v>749</v>
      </c>
      <c r="H38" s="45">
        <f t="shared" si="8"/>
        <v>0.02</v>
      </c>
    </row>
    <row r="39" spans="1:8" x14ac:dyDescent="0.2">
      <c r="A39" s="3" t="s">
        <v>27</v>
      </c>
      <c r="B39" s="38">
        <f>B37/B36</f>
        <v>0.13686228565342423</v>
      </c>
      <c r="G39" s="38">
        <f>G37/G36</f>
        <v>0.13327628623382179</v>
      </c>
    </row>
    <row r="40" spans="1:8" x14ac:dyDescent="0.2">
      <c r="A40" s="3" t="s">
        <v>28</v>
      </c>
      <c r="B40" s="38">
        <f>B38/B36</f>
        <v>7.7963574395569279E-2</v>
      </c>
      <c r="G40" s="38">
        <f>G38/G36</f>
        <v>8.011552037651086E-2</v>
      </c>
    </row>
    <row r="43" spans="1:8" ht="15" x14ac:dyDescent="0.25">
      <c r="A43" s="36" t="s">
        <v>36</v>
      </c>
      <c r="B43" s="40"/>
      <c r="C43" s="37"/>
      <c r="D43" s="37"/>
      <c r="E43" s="37"/>
      <c r="F43" s="37"/>
      <c r="G43" s="40"/>
      <c r="H43" s="40"/>
    </row>
    <row r="44" spans="1:8" x14ac:dyDescent="0.2">
      <c r="A44" s="4"/>
      <c r="B44" s="9"/>
      <c r="C44" s="48" t="s">
        <v>24</v>
      </c>
      <c r="D44" s="48"/>
      <c r="E44" s="48"/>
      <c r="F44" s="48"/>
      <c r="G44" s="9"/>
      <c r="H44" s="9"/>
    </row>
    <row r="45" spans="1:8" x14ac:dyDescent="0.2">
      <c r="A45" s="4" t="s">
        <v>18</v>
      </c>
      <c r="B45" s="9" t="s">
        <v>29</v>
      </c>
      <c r="C45" s="9" t="s">
        <v>19</v>
      </c>
      <c r="D45" s="9" t="s">
        <v>20</v>
      </c>
      <c r="E45" s="9" t="s">
        <v>21</v>
      </c>
      <c r="F45" s="9" t="s">
        <v>22</v>
      </c>
      <c r="G45" s="9" t="s">
        <v>30</v>
      </c>
      <c r="H45" s="9" t="s">
        <v>23</v>
      </c>
    </row>
    <row r="46" spans="1:8" x14ac:dyDescent="0.2">
      <c r="A46" s="3" t="s">
        <v>25</v>
      </c>
      <c r="B46" s="43">
        <v>2782</v>
      </c>
      <c r="C46" s="44">
        <v>-284</v>
      </c>
      <c r="D46" s="44">
        <v>53</v>
      </c>
      <c r="E46" s="44">
        <v>0</v>
      </c>
      <c r="F46" s="44">
        <v>311</v>
      </c>
      <c r="G46" s="43">
        <f t="shared" ref="G46:G48" si="9">SUM(B46:F46)</f>
        <v>2862</v>
      </c>
      <c r="H46" s="45">
        <f>ROUND(G46/B46-1,2)</f>
        <v>0.03</v>
      </c>
    </row>
    <row r="47" spans="1:8" x14ac:dyDescent="0.2">
      <c r="A47" s="3" t="s">
        <v>5</v>
      </c>
      <c r="B47" s="43">
        <v>343</v>
      </c>
      <c r="C47" s="44">
        <v>-19</v>
      </c>
      <c r="D47" s="44">
        <v>8</v>
      </c>
      <c r="E47" s="44">
        <v>0</v>
      </c>
      <c r="F47" s="44">
        <v>34</v>
      </c>
      <c r="G47" s="43">
        <f t="shared" si="9"/>
        <v>366</v>
      </c>
      <c r="H47" s="45">
        <f t="shared" ref="H47:H48" si="10">ROUND(G47/B47-1,2)</f>
        <v>7.0000000000000007E-2</v>
      </c>
    </row>
    <row r="48" spans="1:8" x14ac:dyDescent="0.2">
      <c r="A48" s="3" t="s">
        <v>26</v>
      </c>
      <c r="B48" s="43">
        <v>231</v>
      </c>
      <c r="C48" s="44">
        <v>-8</v>
      </c>
      <c r="D48" s="44">
        <v>6</v>
      </c>
      <c r="E48" s="44">
        <v>0</v>
      </c>
      <c r="F48" s="44">
        <v>36</v>
      </c>
      <c r="G48" s="43">
        <f t="shared" si="9"/>
        <v>265</v>
      </c>
      <c r="H48" s="45">
        <f t="shared" si="10"/>
        <v>0.15</v>
      </c>
    </row>
    <row r="49" spans="1:13" x14ac:dyDescent="0.2">
      <c r="A49" s="3" t="s">
        <v>27</v>
      </c>
      <c r="B49" s="38">
        <f>B47/B46</f>
        <v>0.12329259525521208</v>
      </c>
      <c r="G49" s="38">
        <f>G47/G46</f>
        <v>0.1278825995807128</v>
      </c>
    </row>
    <row r="50" spans="1:13" x14ac:dyDescent="0.2">
      <c r="A50" s="3" t="s">
        <v>28</v>
      </c>
      <c r="B50" s="38">
        <f>B48/B46</f>
        <v>8.3033788641265274E-2</v>
      </c>
      <c r="G50" s="38">
        <f>G48/G46</f>
        <v>9.2592592592592587E-2</v>
      </c>
    </row>
    <row r="51" spans="1:13" x14ac:dyDescent="0.2">
      <c r="A51" s="39"/>
      <c r="H51" s="39"/>
    </row>
    <row r="53" spans="1:13" ht="15" customHeight="1" x14ac:dyDescent="0.25">
      <c r="A53" s="36" t="s">
        <v>37</v>
      </c>
      <c r="B53" s="40"/>
      <c r="C53" s="37"/>
      <c r="D53" s="37"/>
      <c r="E53" s="37"/>
      <c r="F53" s="37"/>
      <c r="G53" s="40"/>
      <c r="H53" s="40"/>
      <c r="I53" s="41"/>
      <c r="J53" s="41"/>
      <c r="K53" s="41"/>
      <c r="L53" s="41"/>
      <c r="M53" s="41"/>
    </row>
    <row r="54" spans="1:13" ht="14.25" customHeight="1" x14ac:dyDescent="0.2">
      <c r="A54" s="4"/>
      <c r="B54" s="9"/>
      <c r="C54" s="48" t="s">
        <v>24</v>
      </c>
      <c r="D54" s="48"/>
      <c r="E54" s="48"/>
      <c r="F54" s="48"/>
      <c r="G54" s="9"/>
      <c r="H54" s="9"/>
      <c r="I54" s="41"/>
      <c r="J54" s="41"/>
      <c r="K54" s="41"/>
      <c r="L54" s="41"/>
      <c r="M54" s="41"/>
    </row>
    <row r="55" spans="1:13" ht="14.25" customHeight="1" x14ac:dyDescent="0.2">
      <c r="A55" s="4" t="s">
        <v>18</v>
      </c>
      <c r="B55" s="9" t="s">
        <v>29</v>
      </c>
      <c r="C55" s="9" t="s">
        <v>19</v>
      </c>
      <c r="D55" s="9" t="s">
        <v>20</v>
      </c>
      <c r="E55" s="9" t="s">
        <v>21</v>
      </c>
      <c r="F55" s="9" t="s">
        <v>22</v>
      </c>
      <c r="G55" s="9" t="s">
        <v>30</v>
      </c>
      <c r="H55" s="9" t="s">
        <v>23</v>
      </c>
      <c r="I55" s="41"/>
      <c r="J55" s="41"/>
      <c r="K55" s="41"/>
      <c r="L55" s="41"/>
      <c r="M55" s="41"/>
    </row>
    <row r="56" spans="1:13" ht="14.25" customHeight="1" x14ac:dyDescent="0.2">
      <c r="A56" s="3" t="s">
        <v>25</v>
      </c>
      <c r="B56" s="43">
        <f t="shared" ref="B56:F58" si="11">B36+B46</f>
        <v>12171</v>
      </c>
      <c r="C56" s="44">
        <f t="shared" si="11"/>
        <v>-1303</v>
      </c>
      <c r="D56" s="44">
        <f t="shared" si="11"/>
        <v>124</v>
      </c>
      <c r="E56" s="44">
        <f t="shared" si="11"/>
        <v>-44</v>
      </c>
      <c r="F56" s="44">
        <f t="shared" si="11"/>
        <v>1263</v>
      </c>
      <c r="G56" s="43">
        <f t="shared" ref="G56:G58" si="12">SUM(B56:F56)</f>
        <v>12211</v>
      </c>
      <c r="H56" s="45">
        <f>ROUND(G56/B56-1,2)</f>
        <v>0</v>
      </c>
      <c r="I56" s="41"/>
      <c r="J56" s="41"/>
      <c r="K56" s="41"/>
      <c r="L56" s="41"/>
      <c r="M56" s="41"/>
    </row>
    <row r="57" spans="1:13" ht="14.25" customHeight="1" x14ac:dyDescent="0.2">
      <c r="A57" s="3" t="s">
        <v>5</v>
      </c>
      <c r="B57" s="43">
        <f t="shared" si="11"/>
        <v>1628</v>
      </c>
      <c r="C57" s="44">
        <f t="shared" si="11"/>
        <v>-163</v>
      </c>
      <c r="D57" s="44">
        <f t="shared" si="11"/>
        <v>13</v>
      </c>
      <c r="E57" s="44">
        <f t="shared" si="11"/>
        <v>-4</v>
      </c>
      <c r="F57" s="44">
        <f t="shared" si="11"/>
        <v>138</v>
      </c>
      <c r="G57" s="43">
        <f t="shared" si="12"/>
        <v>1612</v>
      </c>
      <c r="H57" s="45">
        <f t="shared" ref="H57:H58" si="13">ROUND(G57/B57-1,2)</f>
        <v>-0.01</v>
      </c>
      <c r="I57" s="41"/>
      <c r="J57" s="41"/>
      <c r="K57" s="41"/>
      <c r="L57" s="41"/>
      <c r="M57" s="41"/>
    </row>
    <row r="58" spans="1:13" ht="14.25" customHeight="1" x14ac:dyDescent="0.2">
      <c r="A58" s="3" t="s">
        <v>26</v>
      </c>
      <c r="B58" s="43">
        <f t="shared" si="11"/>
        <v>963</v>
      </c>
      <c r="C58" s="44">
        <f t="shared" si="11"/>
        <v>-80</v>
      </c>
      <c r="D58" s="44">
        <f t="shared" si="11"/>
        <v>5</v>
      </c>
      <c r="E58" s="44">
        <f t="shared" si="11"/>
        <v>-2</v>
      </c>
      <c r="F58" s="44">
        <f t="shared" si="11"/>
        <v>128</v>
      </c>
      <c r="G58" s="43">
        <f t="shared" si="12"/>
        <v>1014</v>
      </c>
      <c r="H58" s="45">
        <f t="shared" si="13"/>
        <v>0.05</v>
      </c>
      <c r="I58" s="41"/>
      <c r="J58" s="41"/>
      <c r="K58" s="41"/>
      <c r="L58" s="41"/>
      <c r="M58" s="41"/>
    </row>
    <row r="59" spans="1:13" ht="14.25" customHeight="1" x14ac:dyDescent="0.2">
      <c r="A59" s="3" t="s">
        <v>27</v>
      </c>
      <c r="B59" s="38">
        <f>B57/B56</f>
        <v>0.13376057842412292</v>
      </c>
      <c r="G59" s="38">
        <f>G57/G56</f>
        <v>0.13201212021947425</v>
      </c>
      <c r="I59" s="41"/>
      <c r="J59" s="41"/>
      <c r="K59" s="41"/>
      <c r="L59" s="41"/>
      <c r="M59" s="41"/>
    </row>
    <row r="60" spans="1:13" ht="14.25" customHeight="1" x14ac:dyDescent="0.2">
      <c r="A60" s="3" t="s">
        <v>28</v>
      </c>
      <c r="B60" s="38">
        <f>B58/B56</f>
        <v>7.9122504313532169E-2</v>
      </c>
      <c r="G60" s="38">
        <f>G58/G56</f>
        <v>8.3039882073540253E-2</v>
      </c>
      <c r="I60" s="41"/>
      <c r="J60" s="41"/>
      <c r="K60" s="41"/>
      <c r="L60" s="41"/>
      <c r="M60" s="41"/>
    </row>
    <row r="61" spans="1:13" x14ac:dyDescent="0.2">
      <c r="A61" s="39"/>
    </row>
    <row r="62" spans="1:13" x14ac:dyDescent="0.2">
      <c r="A62" s="39"/>
    </row>
    <row r="63" spans="1:13" ht="15" customHeight="1" x14ac:dyDescent="0.25">
      <c r="A63" s="36" t="s">
        <v>38</v>
      </c>
      <c r="B63" s="40"/>
      <c r="C63" s="37"/>
      <c r="D63" s="37"/>
      <c r="E63" s="37"/>
      <c r="F63" s="37"/>
      <c r="G63" s="40"/>
      <c r="H63" s="40"/>
      <c r="I63" s="41"/>
      <c r="J63" s="41"/>
      <c r="K63" s="41"/>
      <c r="L63" s="41"/>
      <c r="M63" s="41"/>
    </row>
    <row r="64" spans="1:13" ht="14.25" customHeight="1" x14ac:dyDescent="0.2">
      <c r="A64" s="4"/>
      <c r="B64" s="9"/>
      <c r="C64" s="48" t="s">
        <v>24</v>
      </c>
      <c r="D64" s="48"/>
      <c r="E64" s="48"/>
      <c r="F64" s="48"/>
      <c r="G64" s="9"/>
      <c r="H64" s="9"/>
      <c r="I64" s="41"/>
      <c r="J64" s="41"/>
      <c r="K64" s="41"/>
      <c r="L64" s="41"/>
      <c r="M64" s="41"/>
    </row>
    <row r="65" spans="1:13" ht="14.25" customHeight="1" x14ac:dyDescent="0.2">
      <c r="A65" s="4" t="s">
        <v>18</v>
      </c>
      <c r="B65" s="9" t="s">
        <v>29</v>
      </c>
      <c r="C65" s="9" t="s">
        <v>19</v>
      </c>
      <c r="D65" s="9" t="s">
        <v>20</v>
      </c>
      <c r="E65" s="9" t="s">
        <v>21</v>
      </c>
      <c r="F65" s="9" t="s">
        <v>22</v>
      </c>
      <c r="G65" s="9" t="s">
        <v>30</v>
      </c>
      <c r="H65" s="9" t="s">
        <v>23</v>
      </c>
      <c r="I65" s="41"/>
      <c r="J65" s="41"/>
      <c r="K65" s="41"/>
      <c r="L65" s="41"/>
      <c r="M65" s="41"/>
    </row>
    <row r="66" spans="1:13" ht="14.25" customHeight="1" x14ac:dyDescent="0.2">
      <c r="A66" s="3" t="s">
        <v>25</v>
      </c>
      <c r="B66" s="43">
        <f t="shared" ref="B66:F68" si="14">B26+B56</f>
        <v>29206</v>
      </c>
      <c r="C66" s="44">
        <f t="shared" si="14"/>
        <v>-1359</v>
      </c>
      <c r="D66" s="44">
        <f t="shared" si="14"/>
        <v>1739</v>
      </c>
      <c r="E66" s="44">
        <f t="shared" si="14"/>
        <v>-108</v>
      </c>
      <c r="F66" s="44">
        <f t="shared" si="14"/>
        <v>3245</v>
      </c>
      <c r="G66" s="43">
        <f t="shared" ref="G66:G68" si="15">SUM(B66:F66)</f>
        <v>32723</v>
      </c>
      <c r="H66" s="45">
        <f>ROUND(G66/B66-1,2)</f>
        <v>0.12</v>
      </c>
      <c r="I66" s="41"/>
      <c r="J66" s="41"/>
      <c r="K66" s="41"/>
      <c r="L66" s="41"/>
      <c r="M66" s="41"/>
    </row>
    <row r="67" spans="1:13" ht="14.25" customHeight="1" x14ac:dyDescent="0.2">
      <c r="A67" s="3" t="s">
        <v>5</v>
      </c>
      <c r="B67" s="43">
        <f t="shared" si="14"/>
        <v>4990</v>
      </c>
      <c r="C67" s="44">
        <f t="shared" si="14"/>
        <v>-168</v>
      </c>
      <c r="D67" s="44">
        <f t="shared" si="14"/>
        <v>402</v>
      </c>
      <c r="E67" s="44">
        <f t="shared" si="14"/>
        <v>-17</v>
      </c>
      <c r="F67" s="44">
        <f t="shared" si="14"/>
        <v>408</v>
      </c>
      <c r="G67" s="43">
        <f t="shared" si="15"/>
        <v>5615</v>
      </c>
      <c r="H67" s="45">
        <f t="shared" ref="H67:H68" si="16">ROUND(G67/B67-1,2)</f>
        <v>0.13</v>
      </c>
      <c r="I67" s="41"/>
      <c r="J67" s="41"/>
      <c r="K67" s="41"/>
      <c r="L67" s="41"/>
      <c r="M67" s="41"/>
    </row>
    <row r="68" spans="1:13" ht="14.25" customHeight="1" x14ac:dyDescent="0.2">
      <c r="A68" s="3" t="s">
        <v>26</v>
      </c>
      <c r="B68" s="43">
        <f t="shared" si="14"/>
        <v>3331</v>
      </c>
      <c r="C68" s="44">
        <f t="shared" si="14"/>
        <v>-82</v>
      </c>
      <c r="D68" s="44">
        <f t="shared" si="14"/>
        <v>275</v>
      </c>
      <c r="E68" s="44">
        <f t="shared" si="14"/>
        <v>-13</v>
      </c>
      <c r="F68" s="44">
        <f t="shared" si="14"/>
        <v>383</v>
      </c>
      <c r="G68" s="43">
        <f t="shared" si="15"/>
        <v>3894</v>
      </c>
      <c r="H68" s="45">
        <f t="shared" si="16"/>
        <v>0.17</v>
      </c>
      <c r="I68" s="41"/>
      <c r="J68" s="41"/>
      <c r="K68" s="41"/>
      <c r="L68" s="41"/>
      <c r="M68" s="41"/>
    </row>
    <row r="69" spans="1:13" ht="14.25" customHeight="1" x14ac:dyDescent="0.2">
      <c r="A69" s="3" t="s">
        <v>27</v>
      </c>
      <c r="B69" s="38">
        <f>B67/B66</f>
        <v>0.17085530370471821</v>
      </c>
      <c r="G69" s="38">
        <f>G67/G66</f>
        <v>0.17159184671332089</v>
      </c>
      <c r="I69" s="41"/>
      <c r="J69" s="41"/>
      <c r="K69" s="41"/>
      <c r="L69" s="41"/>
      <c r="M69" s="41"/>
    </row>
    <row r="70" spans="1:13" ht="14.25" customHeight="1" x14ac:dyDescent="0.2">
      <c r="A70" s="3" t="s">
        <v>28</v>
      </c>
      <c r="B70" s="38">
        <f>B68/B66</f>
        <v>0.114051907142368</v>
      </c>
      <c r="G70" s="38">
        <f>G68/G66</f>
        <v>0.11899886929682486</v>
      </c>
      <c r="I70" s="41"/>
      <c r="J70" s="41"/>
      <c r="K70" s="41"/>
      <c r="L70" s="41"/>
      <c r="M70" s="41"/>
    </row>
    <row r="71" spans="1:13" x14ac:dyDescent="0.2">
      <c r="A71" s="39"/>
    </row>
    <row r="72" spans="1:13" x14ac:dyDescent="0.2">
      <c r="A72" s="39" t="s">
        <v>43</v>
      </c>
    </row>
    <row r="73" spans="1:13" x14ac:dyDescent="0.2">
      <c r="A73" s="11"/>
    </row>
    <row r="74" spans="1:13" x14ac:dyDescent="0.2">
      <c r="A74" s="11"/>
    </row>
  </sheetData>
  <mergeCells count="8">
    <mergeCell ref="A1:H1"/>
    <mergeCell ref="C54:F54"/>
    <mergeCell ref="C64:F64"/>
    <mergeCell ref="C4:F4"/>
    <mergeCell ref="C14:F14"/>
    <mergeCell ref="C24:F24"/>
    <mergeCell ref="C34:F34"/>
    <mergeCell ref="C44:F44"/>
  </mergeCell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3C78-6AEB-4E14-94CD-4744018262C6}">
  <sheetPr>
    <pageSetUpPr fitToPage="1"/>
  </sheetPr>
  <dimension ref="A1:M74"/>
  <sheetViews>
    <sheetView showGridLines="0" zoomScaleNormal="100" zoomScaleSheetLayoutView="100" workbookViewId="0">
      <selection sqref="A1:H1"/>
    </sheetView>
  </sheetViews>
  <sheetFormatPr defaultColWidth="9.28515625" defaultRowHeight="14.25" x14ac:dyDescent="0.2"/>
  <cols>
    <col min="1" max="1" width="41.7109375" style="3" customWidth="1"/>
    <col min="2" max="8" width="14.5703125" style="3" customWidth="1"/>
    <col min="9" max="11" width="9.140625" style="3" customWidth="1"/>
    <col min="12" max="16384" width="9.28515625" style="3"/>
  </cols>
  <sheetData>
    <row r="1" spans="1:8" ht="15" x14ac:dyDescent="0.25">
      <c r="A1" s="47" t="s">
        <v>47</v>
      </c>
      <c r="B1" s="47"/>
      <c r="C1" s="47"/>
      <c r="D1" s="47"/>
      <c r="E1" s="47"/>
      <c r="F1" s="47"/>
      <c r="G1" s="47"/>
      <c r="H1" s="47"/>
    </row>
    <row r="3" spans="1:8" ht="15" x14ac:dyDescent="0.25">
      <c r="A3" s="36" t="s">
        <v>17</v>
      </c>
      <c r="B3" s="40"/>
      <c r="C3" s="37"/>
      <c r="D3" s="37"/>
      <c r="E3" s="37"/>
      <c r="F3" s="37"/>
      <c r="G3" s="40"/>
      <c r="H3" s="40"/>
    </row>
    <row r="4" spans="1:8" x14ac:dyDescent="0.2">
      <c r="A4" s="4"/>
      <c r="B4" s="9"/>
      <c r="C4" s="48" t="s">
        <v>24</v>
      </c>
      <c r="D4" s="48"/>
      <c r="E4" s="48"/>
      <c r="F4" s="48"/>
      <c r="G4" s="9"/>
      <c r="H4" s="9"/>
    </row>
    <row r="5" spans="1:8" x14ac:dyDescent="0.2">
      <c r="A5" s="4" t="s">
        <v>18</v>
      </c>
      <c r="B5" s="9" t="s">
        <v>33</v>
      </c>
      <c r="C5" s="9" t="s">
        <v>19</v>
      </c>
      <c r="D5" s="9" t="s">
        <v>20</v>
      </c>
      <c r="E5" s="9" t="s">
        <v>21</v>
      </c>
      <c r="F5" s="9" t="s">
        <v>22</v>
      </c>
      <c r="G5" s="9" t="s">
        <v>34</v>
      </c>
      <c r="H5" s="9" t="s">
        <v>23</v>
      </c>
    </row>
    <row r="6" spans="1:8" x14ac:dyDescent="0.2">
      <c r="A6" s="3" t="s">
        <v>25</v>
      </c>
      <c r="B6" s="43">
        <v>4750</v>
      </c>
      <c r="C6" s="44">
        <v>-6</v>
      </c>
      <c r="D6" s="44">
        <v>290</v>
      </c>
      <c r="E6" s="44">
        <v>-52</v>
      </c>
      <c r="F6" s="44">
        <v>564</v>
      </c>
      <c r="G6" s="43">
        <f t="shared" ref="G6:G8" si="0">SUM(B6:F6)</f>
        <v>5546</v>
      </c>
      <c r="H6" s="45">
        <f>ROUND(G6/B6-1,2)</f>
        <v>0.17</v>
      </c>
    </row>
    <row r="7" spans="1:8" x14ac:dyDescent="0.2">
      <c r="A7" s="3" t="s">
        <v>5</v>
      </c>
      <c r="B7" s="43">
        <v>730</v>
      </c>
      <c r="C7" s="44">
        <v>-1</v>
      </c>
      <c r="D7" s="44">
        <v>13</v>
      </c>
      <c r="E7" s="44">
        <v>-12</v>
      </c>
      <c r="F7" s="44">
        <v>90</v>
      </c>
      <c r="G7" s="43">
        <f t="shared" si="0"/>
        <v>820</v>
      </c>
      <c r="H7" s="45">
        <f t="shared" ref="H7:H8" si="1">ROUND(G7/B7-1,2)</f>
        <v>0.12</v>
      </c>
    </row>
    <row r="8" spans="1:8" x14ac:dyDescent="0.2">
      <c r="A8" s="3" t="s">
        <v>26</v>
      </c>
      <c r="B8" s="43">
        <v>348</v>
      </c>
      <c r="C8" s="44">
        <v>0</v>
      </c>
      <c r="D8" s="44">
        <v>-30</v>
      </c>
      <c r="E8" s="44">
        <v>-10</v>
      </c>
      <c r="F8" s="44">
        <v>97</v>
      </c>
      <c r="G8" s="43">
        <f t="shared" si="0"/>
        <v>405</v>
      </c>
      <c r="H8" s="45">
        <f t="shared" si="1"/>
        <v>0.16</v>
      </c>
    </row>
    <row r="9" spans="1:8" x14ac:dyDescent="0.2">
      <c r="A9" s="3" t="s">
        <v>27</v>
      </c>
      <c r="B9" s="38">
        <f>B7/B6</f>
        <v>0.15368421052631578</v>
      </c>
      <c r="G9" s="38">
        <f>G7/G6</f>
        <v>0.14785430941218897</v>
      </c>
    </row>
    <row r="10" spans="1:8" x14ac:dyDescent="0.2">
      <c r="A10" s="3" t="s">
        <v>28</v>
      </c>
      <c r="B10" s="38">
        <f>B8/B6</f>
        <v>7.3263157894736836E-2</v>
      </c>
      <c r="G10" s="38">
        <f>G8/G6</f>
        <v>7.3025604038946992E-2</v>
      </c>
    </row>
    <row r="13" spans="1:8" ht="15" x14ac:dyDescent="0.25">
      <c r="A13" s="36" t="s">
        <v>31</v>
      </c>
      <c r="B13" s="40"/>
      <c r="C13" s="37"/>
      <c r="D13" s="37"/>
      <c r="E13" s="37"/>
      <c r="F13" s="37"/>
      <c r="G13" s="40"/>
      <c r="H13" s="40"/>
    </row>
    <row r="14" spans="1:8" x14ac:dyDescent="0.2">
      <c r="A14" s="4"/>
      <c r="B14" s="9"/>
      <c r="C14" s="48" t="s">
        <v>24</v>
      </c>
      <c r="D14" s="48"/>
      <c r="E14" s="48"/>
      <c r="F14" s="48"/>
      <c r="G14" s="9"/>
      <c r="H14" s="9"/>
    </row>
    <row r="15" spans="1:8" x14ac:dyDescent="0.2">
      <c r="A15" s="4" t="s">
        <v>18</v>
      </c>
      <c r="B15" s="9" t="s">
        <v>33</v>
      </c>
      <c r="C15" s="9" t="s">
        <v>19</v>
      </c>
      <c r="D15" s="9" t="s">
        <v>20</v>
      </c>
      <c r="E15" s="9" t="s">
        <v>21</v>
      </c>
      <c r="F15" s="9" t="s">
        <v>22</v>
      </c>
      <c r="G15" s="9" t="s">
        <v>34</v>
      </c>
      <c r="H15" s="9" t="s">
        <v>23</v>
      </c>
    </row>
    <row r="16" spans="1:8" x14ac:dyDescent="0.2">
      <c r="A16" s="3" t="s">
        <v>25</v>
      </c>
      <c r="B16" s="43">
        <v>2459</v>
      </c>
      <c r="C16" s="44">
        <v>-6</v>
      </c>
      <c r="D16" s="44">
        <v>458</v>
      </c>
      <c r="E16" s="44">
        <v>-4</v>
      </c>
      <c r="F16" s="44">
        <v>243</v>
      </c>
      <c r="G16" s="43">
        <f t="shared" ref="G16:G18" si="2">SUM(B16:F16)</f>
        <v>3150</v>
      </c>
      <c r="H16" s="45">
        <f>ROUND(G16/B16-1,2)</f>
        <v>0.28000000000000003</v>
      </c>
    </row>
    <row r="17" spans="1:13" x14ac:dyDescent="0.2">
      <c r="A17" s="3" t="s">
        <v>5</v>
      </c>
      <c r="B17" s="43">
        <v>401</v>
      </c>
      <c r="C17" s="44">
        <v>0</v>
      </c>
      <c r="D17" s="44">
        <v>198</v>
      </c>
      <c r="E17" s="44">
        <v>0</v>
      </c>
      <c r="F17" s="44">
        <v>47</v>
      </c>
      <c r="G17" s="43">
        <f t="shared" si="2"/>
        <v>646</v>
      </c>
      <c r="H17" s="45">
        <f t="shared" ref="H17:H18" si="3">ROUND(G17/B17-1,2)</f>
        <v>0.61</v>
      </c>
    </row>
    <row r="18" spans="1:13" x14ac:dyDescent="0.2">
      <c r="A18" s="3" t="s">
        <v>26</v>
      </c>
      <c r="B18" s="43">
        <v>309</v>
      </c>
      <c r="C18" s="44">
        <v>0</v>
      </c>
      <c r="D18" s="44">
        <v>175</v>
      </c>
      <c r="E18" s="44">
        <v>0</v>
      </c>
      <c r="F18" s="44">
        <v>50</v>
      </c>
      <c r="G18" s="43">
        <f t="shared" si="2"/>
        <v>534</v>
      </c>
      <c r="H18" s="45">
        <f t="shared" si="3"/>
        <v>0.73</v>
      </c>
    </row>
    <row r="19" spans="1:13" x14ac:dyDescent="0.2">
      <c r="A19" s="3" t="s">
        <v>27</v>
      </c>
      <c r="B19" s="38">
        <f>B17/B16</f>
        <v>0.16307442049613663</v>
      </c>
      <c r="G19" s="38">
        <f>G17/G16</f>
        <v>0.20507936507936508</v>
      </c>
    </row>
    <row r="20" spans="1:13" x14ac:dyDescent="0.2">
      <c r="A20" s="3" t="s">
        <v>28</v>
      </c>
      <c r="B20" s="38">
        <f>B18/B16</f>
        <v>0.12566083773891826</v>
      </c>
      <c r="G20" s="38">
        <f>G18/G16</f>
        <v>0.16952380952380952</v>
      </c>
    </row>
    <row r="21" spans="1:13" x14ac:dyDescent="0.2">
      <c r="A21" s="39"/>
    </row>
    <row r="23" spans="1:13" ht="15" customHeight="1" x14ac:dyDescent="0.25">
      <c r="A23" s="36" t="s">
        <v>32</v>
      </c>
      <c r="B23" s="40"/>
      <c r="C23" s="37"/>
      <c r="D23" s="37"/>
      <c r="E23" s="37"/>
      <c r="F23" s="37"/>
      <c r="G23" s="40"/>
      <c r="H23" s="40"/>
      <c r="I23" s="41"/>
      <c r="J23" s="41"/>
      <c r="K23" s="41"/>
      <c r="L23" s="41"/>
      <c r="M23" s="41"/>
    </row>
    <row r="24" spans="1:13" ht="14.25" customHeight="1" x14ac:dyDescent="0.2">
      <c r="A24" s="4"/>
      <c r="B24" s="9"/>
      <c r="C24" s="48" t="s">
        <v>24</v>
      </c>
      <c r="D24" s="48"/>
      <c r="E24" s="48"/>
      <c r="F24" s="48"/>
      <c r="G24" s="9"/>
      <c r="H24" s="9"/>
      <c r="I24" s="41"/>
      <c r="J24" s="41"/>
      <c r="K24" s="41"/>
      <c r="L24" s="41"/>
      <c r="M24" s="41"/>
    </row>
    <row r="25" spans="1:13" ht="14.25" customHeight="1" x14ac:dyDescent="0.2">
      <c r="A25" s="4" t="s">
        <v>18</v>
      </c>
      <c r="B25" s="9" t="s">
        <v>33</v>
      </c>
      <c r="C25" s="9" t="s">
        <v>19</v>
      </c>
      <c r="D25" s="9" t="s">
        <v>20</v>
      </c>
      <c r="E25" s="9" t="s">
        <v>21</v>
      </c>
      <c r="F25" s="9" t="s">
        <v>22</v>
      </c>
      <c r="G25" s="9" t="s">
        <v>34</v>
      </c>
      <c r="H25" s="9" t="s">
        <v>23</v>
      </c>
      <c r="I25" s="41"/>
      <c r="J25" s="41"/>
      <c r="K25" s="41"/>
      <c r="L25" s="41"/>
      <c r="M25" s="41"/>
    </row>
    <row r="26" spans="1:13" ht="14.25" customHeight="1" x14ac:dyDescent="0.2">
      <c r="A26" s="3" t="s">
        <v>25</v>
      </c>
      <c r="B26" s="43">
        <f>B6+B16</f>
        <v>7209</v>
      </c>
      <c r="C26" s="44">
        <f t="shared" ref="C26:F26" si="4">C6+C16</f>
        <v>-12</v>
      </c>
      <c r="D26" s="44">
        <f t="shared" si="4"/>
        <v>748</v>
      </c>
      <c r="E26" s="44">
        <f t="shared" si="4"/>
        <v>-56</v>
      </c>
      <c r="F26" s="44">
        <f t="shared" si="4"/>
        <v>807</v>
      </c>
      <c r="G26" s="43">
        <f t="shared" ref="G26:G28" si="5">SUM(B26:F26)</f>
        <v>8696</v>
      </c>
      <c r="H26" s="45">
        <f>ROUND(G26/B26-1,2)</f>
        <v>0.21</v>
      </c>
      <c r="I26" s="41"/>
      <c r="J26" s="41"/>
      <c r="K26" s="41"/>
      <c r="L26" s="41"/>
      <c r="M26" s="41"/>
    </row>
    <row r="27" spans="1:13" ht="14.25" customHeight="1" x14ac:dyDescent="0.2">
      <c r="A27" s="3" t="s">
        <v>5</v>
      </c>
      <c r="B27" s="43">
        <f t="shared" ref="B27:F27" si="6">B7+B17</f>
        <v>1131</v>
      </c>
      <c r="C27" s="44">
        <f t="shared" si="6"/>
        <v>-1</v>
      </c>
      <c r="D27" s="44">
        <f t="shared" si="6"/>
        <v>211</v>
      </c>
      <c r="E27" s="44">
        <f t="shared" si="6"/>
        <v>-12</v>
      </c>
      <c r="F27" s="44">
        <f t="shared" si="6"/>
        <v>137</v>
      </c>
      <c r="G27" s="43">
        <f t="shared" si="5"/>
        <v>1466</v>
      </c>
      <c r="H27" s="45">
        <f t="shared" ref="H27:H28" si="7">ROUND(G27/B27-1,2)</f>
        <v>0.3</v>
      </c>
      <c r="I27" s="41"/>
      <c r="J27" s="41"/>
      <c r="K27" s="41"/>
      <c r="L27" s="41"/>
      <c r="M27" s="41"/>
    </row>
    <row r="28" spans="1:13" ht="14.25" customHeight="1" x14ac:dyDescent="0.2">
      <c r="A28" s="3" t="s">
        <v>26</v>
      </c>
      <c r="B28" s="43">
        <f t="shared" ref="B28:F28" si="8">B8+B18</f>
        <v>657</v>
      </c>
      <c r="C28" s="44">
        <f t="shared" si="8"/>
        <v>0</v>
      </c>
      <c r="D28" s="44">
        <f t="shared" si="8"/>
        <v>145</v>
      </c>
      <c r="E28" s="44">
        <f t="shared" si="8"/>
        <v>-10</v>
      </c>
      <c r="F28" s="44">
        <f t="shared" si="8"/>
        <v>147</v>
      </c>
      <c r="G28" s="43">
        <f t="shared" si="5"/>
        <v>939</v>
      </c>
      <c r="H28" s="45">
        <f t="shared" si="7"/>
        <v>0.43</v>
      </c>
      <c r="I28" s="41"/>
      <c r="J28" s="41"/>
      <c r="K28" s="41"/>
      <c r="L28" s="41"/>
      <c r="M28" s="41"/>
    </row>
    <row r="29" spans="1:13" ht="14.25" customHeight="1" x14ac:dyDescent="0.2">
      <c r="A29" s="3" t="s">
        <v>27</v>
      </c>
      <c r="B29" s="38">
        <f>B27/B26</f>
        <v>0.15688722430295465</v>
      </c>
      <c r="G29" s="38">
        <f>G27/G26</f>
        <v>0.1685832566697332</v>
      </c>
      <c r="I29" s="41"/>
      <c r="J29" s="41"/>
      <c r="K29" s="41"/>
      <c r="L29" s="41"/>
      <c r="M29" s="41"/>
    </row>
    <row r="30" spans="1:13" ht="14.25" customHeight="1" x14ac:dyDescent="0.2">
      <c r="A30" s="3" t="s">
        <v>28</v>
      </c>
      <c r="B30" s="38">
        <f>B28/B26</f>
        <v>9.1136079900124844E-2</v>
      </c>
      <c r="G30" s="38">
        <f>G28/G26</f>
        <v>0.10798068077276909</v>
      </c>
      <c r="I30" s="41"/>
      <c r="J30" s="41"/>
      <c r="K30" s="41"/>
      <c r="L30" s="41"/>
      <c r="M30" s="41"/>
    </row>
    <row r="31" spans="1:13" x14ac:dyDescent="0.2">
      <c r="A31" s="39"/>
    </row>
    <row r="33" spans="1:8" ht="15" x14ac:dyDescent="0.25">
      <c r="A33" s="36" t="s">
        <v>35</v>
      </c>
      <c r="B33" s="40"/>
      <c r="C33" s="37"/>
      <c r="D33" s="37"/>
      <c r="E33" s="37"/>
      <c r="F33" s="37"/>
      <c r="G33" s="40"/>
      <c r="H33" s="40"/>
    </row>
    <row r="34" spans="1:8" x14ac:dyDescent="0.2">
      <c r="A34" s="4"/>
      <c r="B34" s="9"/>
      <c r="C34" s="48" t="s">
        <v>24</v>
      </c>
      <c r="D34" s="48"/>
      <c r="E34" s="48"/>
      <c r="F34" s="48"/>
      <c r="G34" s="9"/>
      <c r="H34" s="9"/>
    </row>
    <row r="35" spans="1:8" x14ac:dyDescent="0.2">
      <c r="A35" s="4" t="s">
        <v>18</v>
      </c>
      <c r="B35" s="9" t="s">
        <v>33</v>
      </c>
      <c r="C35" s="9" t="s">
        <v>19</v>
      </c>
      <c r="D35" s="9" t="s">
        <v>20</v>
      </c>
      <c r="E35" s="9" t="s">
        <v>21</v>
      </c>
      <c r="F35" s="9" t="s">
        <v>22</v>
      </c>
      <c r="G35" s="9" t="s">
        <v>34</v>
      </c>
      <c r="H35" s="9" t="s">
        <v>23</v>
      </c>
    </row>
    <row r="36" spans="1:8" x14ac:dyDescent="0.2">
      <c r="A36" s="3" t="s">
        <v>25</v>
      </c>
      <c r="B36" s="43">
        <v>4549</v>
      </c>
      <c r="C36" s="44">
        <v>-361</v>
      </c>
      <c r="D36" s="44">
        <v>28</v>
      </c>
      <c r="E36" s="44">
        <v>-15</v>
      </c>
      <c r="F36" s="44">
        <v>571</v>
      </c>
      <c r="G36" s="43">
        <f t="shared" ref="G36:G38" si="9">SUM(B36:F36)</f>
        <v>4772</v>
      </c>
      <c r="H36" s="45">
        <f>ROUND(G36/B36-1,2)</f>
        <v>0.05</v>
      </c>
    </row>
    <row r="37" spans="1:8" x14ac:dyDescent="0.2">
      <c r="A37" s="3" t="s">
        <v>5</v>
      </c>
      <c r="B37" s="43">
        <v>518</v>
      </c>
      <c r="C37" s="44">
        <v>-42</v>
      </c>
      <c r="D37" s="44">
        <v>-1</v>
      </c>
      <c r="E37" s="44">
        <v>-1</v>
      </c>
      <c r="F37" s="44">
        <v>81</v>
      </c>
      <c r="G37" s="43">
        <f t="shared" si="9"/>
        <v>555</v>
      </c>
      <c r="H37" s="45">
        <f t="shared" ref="H37:H38" si="10">ROUND(G37/B37-1,2)</f>
        <v>7.0000000000000007E-2</v>
      </c>
    </row>
    <row r="38" spans="1:8" x14ac:dyDescent="0.2">
      <c r="A38" s="3" t="s">
        <v>26</v>
      </c>
      <c r="B38" s="43">
        <v>248</v>
      </c>
      <c r="C38" s="44">
        <v>-20</v>
      </c>
      <c r="D38" s="44">
        <v>-2</v>
      </c>
      <c r="E38" s="44">
        <v>0</v>
      </c>
      <c r="F38" s="44">
        <v>82</v>
      </c>
      <c r="G38" s="43">
        <f t="shared" si="9"/>
        <v>308</v>
      </c>
      <c r="H38" s="45">
        <f t="shared" si="10"/>
        <v>0.24</v>
      </c>
    </row>
    <row r="39" spans="1:8" x14ac:dyDescent="0.2">
      <c r="A39" s="3" t="s">
        <v>27</v>
      </c>
      <c r="B39" s="38">
        <f>B37/B36</f>
        <v>0.1138711804792262</v>
      </c>
      <c r="G39" s="38">
        <f>G37/G36</f>
        <v>0.11630343671416597</v>
      </c>
    </row>
    <row r="40" spans="1:8" x14ac:dyDescent="0.2">
      <c r="A40" s="3" t="s">
        <v>28</v>
      </c>
      <c r="B40" s="38">
        <f>B38/B36</f>
        <v>5.451747636843262E-2</v>
      </c>
      <c r="G40" s="38">
        <f>G38/G36</f>
        <v>6.4543168482816424E-2</v>
      </c>
    </row>
    <row r="43" spans="1:8" ht="15" x14ac:dyDescent="0.25">
      <c r="A43" s="36" t="s">
        <v>36</v>
      </c>
      <c r="B43" s="40"/>
      <c r="C43" s="37"/>
      <c r="D43" s="37"/>
      <c r="E43" s="37"/>
      <c r="F43" s="37"/>
      <c r="G43" s="40"/>
      <c r="H43" s="40"/>
    </row>
    <row r="44" spans="1:8" x14ac:dyDescent="0.2">
      <c r="A44" s="4"/>
      <c r="B44" s="9"/>
      <c r="C44" s="48" t="s">
        <v>24</v>
      </c>
      <c r="D44" s="48"/>
      <c r="E44" s="48"/>
      <c r="F44" s="48"/>
      <c r="G44" s="9"/>
      <c r="H44" s="9"/>
    </row>
    <row r="45" spans="1:8" x14ac:dyDescent="0.2">
      <c r="A45" s="4" t="s">
        <v>18</v>
      </c>
      <c r="B45" s="9" t="s">
        <v>33</v>
      </c>
      <c r="C45" s="9" t="s">
        <v>19</v>
      </c>
      <c r="D45" s="9" t="s">
        <v>20</v>
      </c>
      <c r="E45" s="9" t="s">
        <v>21</v>
      </c>
      <c r="F45" s="9" t="s">
        <v>22</v>
      </c>
      <c r="G45" s="9" t="s">
        <v>34</v>
      </c>
      <c r="H45" s="9" t="s">
        <v>23</v>
      </c>
    </row>
    <row r="46" spans="1:8" x14ac:dyDescent="0.2">
      <c r="A46" s="3" t="s">
        <v>25</v>
      </c>
      <c r="B46" s="43">
        <v>1409</v>
      </c>
      <c r="C46" s="44">
        <v>-117</v>
      </c>
      <c r="D46" s="44">
        <v>32</v>
      </c>
      <c r="E46" s="44">
        <v>0</v>
      </c>
      <c r="F46" s="44">
        <v>206</v>
      </c>
      <c r="G46" s="43">
        <f t="shared" ref="G46:G48" si="11">SUM(B46:F46)</f>
        <v>1530</v>
      </c>
      <c r="H46" s="45">
        <f>ROUND(G46/B46-1,2)</f>
        <v>0.09</v>
      </c>
    </row>
    <row r="47" spans="1:8" x14ac:dyDescent="0.2">
      <c r="A47" s="3" t="s">
        <v>5</v>
      </c>
      <c r="B47" s="43">
        <v>172</v>
      </c>
      <c r="C47" s="44">
        <v>-8</v>
      </c>
      <c r="D47" s="44">
        <v>7</v>
      </c>
      <c r="E47" s="44">
        <v>0</v>
      </c>
      <c r="F47" s="44">
        <v>18</v>
      </c>
      <c r="G47" s="43">
        <f t="shared" si="11"/>
        <v>189</v>
      </c>
      <c r="H47" s="45">
        <f t="shared" ref="H47:H48" si="12">ROUND(G47/B47-1,2)</f>
        <v>0.1</v>
      </c>
    </row>
    <row r="48" spans="1:8" x14ac:dyDescent="0.2">
      <c r="A48" s="3" t="s">
        <v>26</v>
      </c>
      <c r="B48" s="43">
        <v>120</v>
      </c>
      <c r="C48" s="44">
        <v>-5</v>
      </c>
      <c r="D48" s="44">
        <v>5</v>
      </c>
      <c r="E48" s="44">
        <v>0</v>
      </c>
      <c r="F48" s="44">
        <v>18</v>
      </c>
      <c r="G48" s="43">
        <f t="shared" si="11"/>
        <v>138</v>
      </c>
      <c r="H48" s="45">
        <f t="shared" si="12"/>
        <v>0.15</v>
      </c>
    </row>
    <row r="49" spans="1:13" x14ac:dyDescent="0.2">
      <c r="A49" s="3" t="s">
        <v>27</v>
      </c>
      <c r="B49" s="38">
        <f>B47/B46</f>
        <v>0.12207239176721078</v>
      </c>
      <c r="G49" s="38">
        <f>G47/G46</f>
        <v>0.12352941176470589</v>
      </c>
    </row>
    <row r="50" spans="1:13" x14ac:dyDescent="0.2">
      <c r="A50" s="3" t="s">
        <v>28</v>
      </c>
      <c r="B50" s="38">
        <f>B48/B46</f>
        <v>8.5166784953867994E-2</v>
      </c>
      <c r="G50" s="38">
        <f>G48/G46</f>
        <v>9.0196078431372548E-2</v>
      </c>
    </row>
    <row r="51" spans="1:13" x14ac:dyDescent="0.2">
      <c r="A51" s="39"/>
    </row>
    <row r="53" spans="1:13" ht="15" customHeight="1" x14ac:dyDescent="0.25">
      <c r="A53" s="36" t="s">
        <v>37</v>
      </c>
      <c r="B53" s="40"/>
      <c r="C53" s="37"/>
      <c r="D53" s="37"/>
      <c r="E53" s="37"/>
      <c r="F53" s="37"/>
      <c r="G53" s="40"/>
      <c r="H53" s="40"/>
      <c r="I53" s="41"/>
      <c r="J53" s="41"/>
      <c r="K53" s="41"/>
      <c r="L53" s="41"/>
      <c r="M53" s="41"/>
    </row>
    <row r="54" spans="1:13" ht="14.25" customHeight="1" x14ac:dyDescent="0.2">
      <c r="A54" s="4"/>
      <c r="B54" s="9"/>
      <c r="C54" s="48" t="s">
        <v>24</v>
      </c>
      <c r="D54" s="48"/>
      <c r="E54" s="48"/>
      <c r="F54" s="48"/>
      <c r="G54" s="9"/>
      <c r="H54" s="9"/>
      <c r="I54" s="41"/>
      <c r="J54" s="41"/>
      <c r="K54" s="41"/>
      <c r="L54" s="41"/>
      <c r="M54" s="41"/>
    </row>
    <row r="55" spans="1:13" ht="14.25" customHeight="1" x14ac:dyDescent="0.2">
      <c r="A55" s="4" t="s">
        <v>18</v>
      </c>
      <c r="B55" s="9" t="s">
        <v>33</v>
      </c>
      <c r="C55" s="9" t="s">
        <v>19</v>
      </c>
      <c r="D55" s="9" t="s">
        <v>20</v>
      </c>
      <c r="E55" s="9" t="s">
        <v>21</v>
      </c>
      <c r="F55" s="9" t="s">
        <v>22</v>
      </c>
      <c r="G55" s="9" t="s">
        <v>34</v>
      </c>
      <c r="H55" s="9" t="s">
        <v>23</v>
      </c>
      <c r="I55" s="41"/>
      <c r="J55" s="41"/>
      <c r="K55" s="41"/>
      <c r="L55" s="41"/>
      <c r="M55" s="41"/>
    </row>
    <row r="56" spans="1:13" ht="14.25" customHeight="1" x14ac:dyDescent="0.2">
      <c r="A56" s="3" t="s">
        <v>25</v>
      </c>
      <c r="B56" s="43">
        <f>B36+B46</f>
        <v>5958</v>
      </c>
      <c r="C56" s="44">
        <f t="shared" ref="C56:F56" si="13">C36+C46</f>
        <v>-478</v>
      </c>
      <c r="D56" s="44">
        <f t="shared" si="13"/>
        <v>60</v>
      </c>
      <c r="E56" s="44">
        <f t="shared" si="13"/>
        <v>-15</v>
      </c>
      <c r="F56" s="44">
        <f t="shared" si="13"/>
        <v>777</v>
      </c>
      <c r="G56" s="43">
        <f t="shared" ref="G56:G58" si="14">SUM(B56:F56)</f>
        <v>6302</v>
      </c>
      <c r="H56" s="45">
        <f>ROUND(G56/B56-1,2)</f>
        <v>0.06</v>
      </c>
      <c r="I56" s="41"/>
      <c r="J56" s="41"/>
      <c r="K56" s="41"/>
      <c r="L56" s="41"/>
      <c r="M56" s="41"/>
    </row>
    <row r="57" spans="1:13" ht="14.25" customHeight="1" x14ac:dyDescent="0.2">
      <c r="A57" s="3" t="s">
        <v>5</v>
      </c>
      <c r="B57" s="43">
        <f t="shared" ref="B57:F58" si="15">B37+B47</f>
        <v>690</v>
      </c>
      <c r="C57" s="44">
        <f t="shared" si="15"/>
        <v>-50</v>
      </c>
      <c r="D57" s="44">
        <f t="shared" si="15"/>
        <v>6</v>
      </c>
      <c r="E57" s="44">
        <f t="shared" si="15"/>
        <v>-1</v>
      </c>
      <c r="F57" s="44">
        <f t="shared" si="15"/>
        <v>99</v>
      </c>
      <c r="G57" s="43">
        <f t="shared" si="14"/>
        <v>744</v>
      </c>
      <c r="H57" s="45">
        <f t="shared" ref="H57:H58" si="16">ROUND(G57/B57-1,2)</f>
        <v>0.08</v>
      </c>
      <c r="I57" s="41"/>
      <c r="J57" s="41"/>
      <c r="K57" s="41"/>
      <c r="L57" s="41"/>
      <c r="M57" s="41"/>
    </row>
    <row r="58" spans="1:13" ht="14.25" customHeight="1" x14ac:dyDescent="0.2">
      <c r="A58" s="3" t="s">
        <v>26</v>
      </c>
      <c r="B58" s="43">
        <f t="shared" si="15"/>
        <v>368</v>
      </c>
      <c r="C58" s="44">
        <f t="shared" si="15"/>
        <v>-25</v>
      </c>
      <c r="D58" s="44">
        <f t="shared" si="15"/>
        <v>3</v>
      </c>
      <c r="E58" s="44">
        <f t="shared" si="15"/>
        <v>0</v>
      </c>
      <c r="F58" s="44">
        <f t="shared" si="15"/>
        <v>100</v>
      </c>
      <c r="G58" s="43">
        <f t="shared" si="14"/>
        <v>446</v>
      </c>
      <c r="H58" s="45">
        <f t="shared" si="16"/>
        <v>0.21</v>
      </c>
      <c r="I58" s="41"/>
      <c r="J58" s="41"/>
      <c r="K58" s="41"/>
      <c r="L58" s="41"/>
      <c r="M58" s="41"/>
    </row>
    <row r="59" spans="1:13" ht="14.25" customHeight="1" x14ac:dyDescent="0.2">
      <c r="A59" s="3" t="s">
        <v>27</v>
      </c>
      <c r="B59" s="38">
        <f>B57/B56</f>
        <v>0.11581067472306143</v>
      </c>
      <c r="G59" s="38">
        <f>G57/G56</f>
        <v>0.11805775944144715</v>
      </c>
      <c r="I59" s="41"/>
      <c r="J59" s="41"/>
      <c r="K59" s="41"/>
      <c r="L59" s="41"/>
      <c r="M59" s="41"/>
    </row>
    <row r="60" spans="1:13" ht="14.25" customHeight="1" x14ac:dyDescent="0.2">
      <c r="A60" s="3" t="s">
        <v>28</v>
      </c>
      <c r="B60" s="38">
        <f>B58/B56</f>
        <v>6.1765693185632763E-2</v>
      </c>
      <c r="G60" s="38">
        <f>G58/G56</f>
        <v>7.0771183751190098E-2</v>
      </c>
      <c r="I60" s="41"/>
      <c r="J60" s="41"/>
      <c r="K60" s="41"/>
      <c r="L60" s="41"/>
      <c r="M60" s="41"/>
    </row>
    <row r="61" spans="1:13" x14ac:dyDescent="0.2">
      <c r="A61" s="39"/>
    </row>
    <row r="62" spans="1:13" x14ac:dyDescent="0.2">
      <c r="A62" s="39"/>
    </row>
    <row r="63" spans="1:13" ht="15" customHeight="1" x14ac:dyDescent="0.25">
      <c r="A63" s="36" t="s">
        <v>38</v>
      </c>
      <c r="B63" s="40"/>
      <c r="C63" s="37"/>
      <c r="D63" s="37"/>
      <c r="E63" s="37"/>
      <c r="F63" s="37"/>
      <c r="G63" s="40"/>
      <c r="H63" s="40"/>
      <c r="I63" s="41"/>
      <c r="J63" s="41"/>
      <c r="K63" s="41"/>
      <c r="L63" s="41"/>
      <c r="M63" s="41"/>
    </row>
    <row r="64" spans="1:13" ht="14.25" customHeight="1" x14ac:dyDescent="0.2">
      <c r="A64" s="4"/>
      <c r="B64" s="9"/>
      <c r="C64" s="48" t="s">
        <v>24</v>
      </c>
      <c r="D64" s="48"/>
      <c r="E64" s="48"/>
      <c r="F64" s="48"/>
      <c r="G64" s="9"/>
      <c r="H64" s="9"/>
      <c r="I64" s="41"/>
      <c r="J64" s="41"/>
      <c r="K64" s="41"/>
      <c r="L64" s="41"/>
      <c r="M64" s="41"/>
    </row>
    <row r="65" spans="1:13" ht="14.25" customHeight="1" x14ac:dyDescent="0.2">
      <c r="A65" s="4" t="s">
        <v>18</v>
      </c>
      <c r="B65" s="9" t="s">
        <v>33</v>
      </c>
      <c r="C65" s="9" t="s">
        <v>19</v>
      </c>
      <c r="D65" s="9" t="s">
        <v>20</v>
      </c>
      <c r="E65" s="9" t="s">
        <v>21</v>
      </c>
      <c r="F65" s="9" t="s">
        <v>22</v>
      </c>
      <c r="G65" s="9" t="s">
        <v>34</v>
      </c>
      <c r="H65" s="9" t="s">
        <v>23</v>
      </c>
      <c r="I65" s="41"/>
      <c r="J65" s="41"/>
      <c r="K65" s="41"/>
      <c r="L65" s="41"/>
      <c r="M65" s="41"/>
    </row>
    <row r="66" spans="1:13" ht="14.25" customHeight="1" x14ac:dyDescent="0.2">
      <c r="A66" s="3" t="s">
        <v>25</v>
      </c>
      <c r="B66" s="43">
        <f t="shared" ref="B66:F68" si="17">B26+B56</f>
        <v>13167</v>
      </c>
      <c r="C66" s="44">
        <f t="shared" si="17"/>
        <v>-490</v>
      </c>
      <c r="D66" s="44">
        <f t="shared" si="17"/>
        <v>808</v>
      </c>
      <c r="E66" s="44">
        <f t="shared" si="17"/>
        <v>-71</v>
      </c>
      <c r="F66" s="44">
        <f t="shared" si="17"/>
        <v>1584</v>
      </c>
      <c r="G66" s="43">
        <f t="shared" ref="G66:G68" si="18">SUM(B66:F66)</f>
        <v>14998</v>
      </c>
      <c r="H66" s="45">
        <f>ROUND(G66/B66-1,2)</f>
        <v>0.14000000000000001</v>
      </c>
      <c r="I66" s="41"/>
      <c r="J66" s="41"/>
      <c r="K66" s="41"/>
      <c r="L66" s="41"/>
      <c r="M66" s="41"/>
    </row>
    <row r="67" spans="1:13" ht="14.25" customHeight="1" x14ac:dyDescent="0.2">
      <c r="A67" s="3" t="s">
        <v>5</v>
      </c>
      <c r="B67" s="43">
        <f t="shared" si="17"/>
        <v>1821</v>
      </c>
      <c r="C67" s="44">
        <f t="shared" si="17"/>
        <v>-51</v>
      </c>
      <c r="D67" s="44">
        <f t="shared" si="17"/>
        <v>217</v>
      </c>
      <c r="E67" s="44">
        <f t="shared" si="17"/>
        <v>-13</v>
      </c>
      <c r="F67" s="44">
        <f t="shared" si="17"/>
        <v>236</v>
      </c>
      <c r="G67" s="43">
        <f t="shared" si="18"/>
        <v>2210</v>
      </c>
      <c r="H67" s="45">
        <f t="shared" ref="H67:H68" si="19">ROUND(G67/B67-1,2)</f>
        <v>0.21</v>
      </c>
      <c r="I67" s="41"/>
      <c r="J67" s="41"/>
      <c r="K67" s="41"/>
      <c r="L67" s="41"/>
      <c r="M67" s="41"/>
    </row>
    <row r="68" spans="1:13" ht="14.25" customHeight="1" x14ac:dyDescent="0.2">
      <c r="A68" s="3" t="s">
        <v>26</v>
      </c>
      <c r="B68" s="43">
        <f t="shared" si="17"/>
        <v>1025</v>
      </c>
      <c r="C68" s="44">
        <f t="shared" si="17"/>
        <v>-25</v>
      </c>
      <c r="D68" s="44">
        <f t="shared" si="17"/>
        <v>148</v>
      </c>
      <c r="E68" s="44">
        <f t="shared" si="17"/>
        <v>-10</v>
      </c>
      <c r="F68" s="44">
        <f t="shared" si="17"/>
        <v>247</v>
      </c>
      <c r="G68" s="43">
        <f t="shared" si="18"/>
        <v>1385</v>
      </c>
      <c r="H68" s="45">
        <f t="shared" si="19"/>
        <v>0.35</v>
      </c>
      <c r="I68" s="41"/>
      <c r="J68" s="41"/>
      <c r="K68" s="41"/>
      <c r="L68" s="41"/>
      <c r="M68" s="41"/>
    </row>
    <row r="69" spans="1:13" ht="14.25" customHeight="1" x14ac:dyDescent="0.2">
      <c r="A69" s="3" t="s">
        <v>27</v>
      </c>
      <c r="B69" s="38">
        <f>B67/B66</f>
        <v>0.13830029619503303</v>
      </c>
      <c r="G69" s="38">
        <f>G67/G66</f>
        <v>0.14735298039738631</v>
      </c>
      <c r="I69" s="41"/>
      <c r="J69" s="41"/>
      <c r="K69" s="41"/>
      <c r="L69" s="41"/>
      <c r="M69" s="41"/>
    </row>
    <row r="70" spans="1:13" ht="14.25" customHeight="1" x14ac:dyDescent="0.2">
      <c r="A70" s="3" t="s">
        <v>28</v>
      </c>
      <c r="B70" s="38">
        <f>B68/B66</f>
        <v>7.7846130477709427E-2</v>
      </c>
      <c r="G70" s="38">
        <f>G68/G66</f>
        <v>9.2345646086144817E-2</v>
      </c>
      <c r="I70" s="41"/>
      <c r="J70" s="41"/>
      <c r="K70" s="41"/>
      <c r="L70" s="41"/>
      <c r="M70" s="41"/>
    </row>
    <row r="71" spans="1:13" x14ac:dyDescent="0.2">
      <c r="A71" s="39"/>
    </row>
    <row r="72" spans="1:13" x14ac:dyDescent="0.2">
      <c r="A72" s="39" t="s">
        <v>43</v>
      </c>
    </row>
    <row r="73" spans="1:13" x14ac:dyDescent="0.2">
      <c r="A73" s="11"/>
    </row>
    <row r="74" spans="1:13" x14ac:dyDescent="0.2">
      <c r="A74" s="11"/>
    </row>
  </sheetData>
  <mergeCells count="8">
    <mergeCell ref="A1:H1"/>
    <mergeCell ref="C54:F54"/>
    <mergeCell ref="C64:F64"/>
    <mergeCell ref="C4:F4"/>
    <mergeCell ref="C14:F14"/>
    <mergeCell ref="C24:F24"/>
    <mergeCell ref="C34:F34"/>
    <mergeCell ref="C44:F44"/>
  </mergeCells>
  <pageMargins left="0.7" right="0.7" top="0.75" bottom="0.75" header="0.3" footer="0.3"/>
  <pageSetup paperSize="9"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076CF-9600-48C5-899D-1CC68C76AD8D}">
  <sheetPr>
    <pageSetUpPr fitToPage="1"/>
  </sheetPr>
  <dimension ref="A1:L35"/>
  <sheetViews>
    <sheetView showGridLines="0" zoomScaleNormal="100" zoomScaleSheetLayoutView="75" workbookViewId="0"/>
  </sheetViews>
  <sheetFormatPr defaultColWidth="9.28515625" defaultRowHeight="15" x14ac:dyDescent="0.25"/>
  <cols>
    <col min="1" max="1" width="64.7109375" style="6" customWidth="1"/>
    <col min="2" max="4" width="9.28515625" style="7" customWidth="1"/>
    <col min="5" max="5" width="2.7109375" style="6" customWidth="1"/>
    <col min="6" max="8" width="9.28515625" style="7" customWidth="1"/>
    <col min="9" max="9" width="2.7109375" style="6" customWidth="1"/>
    <col min="10" max="16384" width="9.28515625" style="6"/>
  </cols>
  <sheetData>
    <row r="1" spans="1:12" x14ac:dyDescent="0.25">
      <c r="A1" s="2"/>
      <c r="B1" s="2"/>
      <c r="C1" s="2"/>
      <c r="D1" s="2"/>
      <c r="E1" s="16"/>
      <c r="F1" s="16"/>
      <c r="G1" s="16"/>
      <c r="H1" s="16"/>
      <c r="I1" s="17"/>
      <c r="J1" s="17"/>
      <c r="K1" s="17"/>
      <c r="L1" s="17"/>
    </row>
    <row r="2" spans="1:12" x14ac:dyDescent="0.25">
      <c r="A2" s="2"/>
      <c r="B2" s="2"/>
      <c r="C2" s="2"/>
      <c r="D2" s="2"/>
      <c r="E2" s="16"/>
      <c r="F2" s="16"/>
      <c r="G2" s="16"/>
      <c r="H2" s="16"/>
      <c r="I2" s="17"/>
      <c r="J2" s="17"/>
      <c r="K2" s="17"/>
      <c r="L2" s="17"/>
    </row>
    <row r="3" spans="1:12" x14ac:dyDescent="0.25">
      <c r="A3" s="2"/>
      <c r="B3" s="2"/>
      <c r="C3" s="2"/>
      <c r="D3" s="2"/>
      <c r="E3" s="16"/>
      <c r="F3" s="16"/>
      <c r="G3" s="16"/>
      <c r="H3" s="16"/>
      <c r="I3" s="17"/>
      <c r="J3" s="17"/>
      <c r="K3" s="17"/>
      <c r="L3" s="17"/>
    </row>
    <row r="4" spans="1:12" x14ac:dyDescent="0.25">
      <c r="A4" s="2"/>
      <c r="B4" s="2"/>
      <c r="C4" s="2"/>
      <c r="D4" s="2"/>
      <c r="E4" s="16"/>
      <c r="F4" s="16"/>
      <c r="G4" s="16"/>
      <c r="H4" s="16"/>
      <c r="I4" s="17"/>
      <c r="J4" s="17"/>
      <c r="K4" s="17"/>
      <c r="L4" s="17"/>
    </row>
    <row r="5" spans="1:12" x14ac:dyDescent="0.25">
      <c r="A5" s="2"/>
      <c r="B5" s="2"/>
      <c r="C5" s="2"/>
      <c r="D5" s="2"/>
      <c r="E5" s="16"/>
      <c r="F5" s="16"/>
      <c r="G5" s="16"/>
      <c r="H5" s="16"/>
      <c r="I5" s="17"/>
      <c r="J5" s="17"/>
      <c r="K5" s="17"/>
      <c r="L5" s="17"/>
    </row>
    <row r="6" spans="1:12" x14ac:dyDescent="0.25">
      <c r="A6" s="2"/>
      <c r="B6" s="2"/>
      <c r="C6" s="2"/>
      <c r="D6" s="2"/>
      <c r="E6" s="16"/>
      <c r="F6" s="16"/>
      <c r="G6" s="16"/>
      <c r="H6" s="16"/>
      <c r="I6" s="17"/>
      <c r="J6" s="17"/>
      <c r="K6" s="17"/>
      <c r="L6" s="17"/>
    </row>
    <row r="7" spans="1:12" x14ac:dyDescent="0.25">
      <c r="A7" s="2"/>
      <c r="B7" s="2"/>
      <c r="C7" s="2"/>
      <c r="D7" s="2"/>
      <c r="E7" s="2"/>
      <c r="F7" s="2"/>
      <c r="G7" s="2"/>
      <c r="H7" s="16"/>
      <c r="I7" s="17"/>
      <c r="J7" s="17"/>
      <c r="K7" s="17"/>
    </row>
    <row r="8" spans="1:12" ht="20.25" x14ac:dyDescent="0.25">
      <c r="A8" s="46" t="s">
        <v>48</v>
      </c>
      <c r="B8" s="46"/>
      <c r="C8" s="46"/>
      <c r="D8" s="46"/>
      <c r="E8" s="46"/>
      <c r="F8" s="46"/>
      <c r="G8" s="46"/>
      <c r="H8" s="46"/>
    </row>
    <row r="9" spans="1:12" x14ac:dyDescent="0.25">
      <c r="A9" s="2"/>
      <c r="B9" s="2"/>
      <c r="C9" s="2"/>
      <c r="D9" s="2"/>
      <c r="E9" s="2"/>
      <c r="F9" s="2"/>
      <c r="G9" s="2"/>
      <c r="H9" s="2"/>
    </row>
    <row r="10" spans="1:12" ht="20.25" customHeight="1" x14ac:dyDescent="0.25">
      <c r="A10" s="46" t="s">
        <v>49</v>
      </c>
      <c r="B10" s="46"/>
      <c r="C10" s="46"/>
      <c r="D10" s="46"/>
      <c r="E10" s="46"/>
      <c r="F10" s="46"/>
      <c r="G10" s="46"/>
      <c r="H10" s="46"/>
    </row>
    <row r="11" spans="1:12" ht="15" customHeight="1" x14ac:dyDescent="0.25">
      <c r="A11" s="46"/>
      <c r="B11" s="46"/>
      <c r="C11" s="46"/>
      <c r="D11" s="46"/>
      <c r="E11" s="46"/>
      <c r="F11" s="46"/>
      <c r="G11" s="46"/>
      <c r="H11" s="46"/>
    </row>
    <row r="12" spans="1:12" ht="15" customHeight="1" x14ac:dyDescent="0.25">
      <c r="A12" s="46"/>
      <c r="B12" s="46"/>
      <c r="C12" s="46"/>
      <c r="D12" s="46"/>
      <c r="E12" s="46"/>
      <c r="F12" s="46"/>
      <c r="G12" s="46"/>
      <c r="H12" s="46"/>
    </row>
    <row r="13" spans="1:12" ht="15" customHeight="1" x14ac:dyDescent="0.25">
      <c r="A13" s="46"/>
      <c r="B13" s="46"/>
      <c r="C13" s="46"/>
      <c r="D13" s="46"/>
      <c r="E13" s="46"/>
      <c r="F13" s="46"/>
      <c r="G13" s="46"/>
      <c r="H13" s="46"/>
    </row>
    <row r="14" spans="1:12" ht="15" customHeight="1" x14ac:dyDescent="0.25">
      <c r="A14" s="46"/>
      <c r="B14" s="46"/>
      <c r="C14" s="46"/>
      <c r="D14" s="46"/>
      <c r="E14" s="46"/>
      <c r="F14" s="46"/>
      <c r="G14" s="46"/>
      <c r="H14" s="46"/>
    </row>
    <row r="15" spans="1:12" ht="15" customHeight="1" x14ac:dyDescent="0.25">
      <c r="A15" s="46"/>
      <c r="B15" s="46"/>
      <c r="C15" s="46"/>
      <c r="D15" s="46"/>
      <c r="E15" s="46"/>
      <c r="F15" s="46"/>
      <c r="G15" s="46"/>
      <c r="H15" s="46"/>
    </row>
    <row r="16" spans="1:12" ht="15" customHeight="1" x14ac:dyDescent="0.25">
      <c r="A16" s="46"/>
      <c r="B16" s="46"/>
      <c r="C16" s="46"/>
      <c r="D16" s="46"/>
      <c r="E16" s="46"/>
      <c r="F16" s="46"/>
      <c r="G16" s="46"/>
      <c r="H16" s="46"/>
    </row>
    <row r="17" spans="1:8" ht="15" customHeight="1" x14ac:dyDescent="0.25">
      <c r="A17" s="46"/>
      <c r="B17" s="46"/>
      <c r="C17" s="46"/>
      <c r="D17" s="46"/>
      <c r="E17" s="46"/>
      <c r="F17" s="46"/>
      <c r="G17" s="46"/>
      <c r="H17" s="46"/>
    </row>
    <row r="18" spans="1:8" ht="15" customHeight="1" x14ac:dyDescent="0.25">
      <c r="A18" s="46"/>
      <c r="B18" s="46"/>
      <c r="C18" s="46"/>
      <c r="D18" s="46"/>
      <c r="E18" s="46"/>
      <c r="F18" s="46"/>
      <c r="G18" s="46"/>
      <c r="H18" s="46"/>
    </row>
    <row r="19" spans="1:8" ht="15" customHeight="1" x14ac:dyDescent="0.25">
      <c r="A19" s="46"/>
      <c r="B19" s="46"/>
      <c r="C19" s="46"/>
      <c r="D19" s="46"/>
      <c r="E19" s="46"/>
      <c r="F19" s="46"/>
      <c r="G19" s="46"/>
      <c r="H19" s="46"/>
    </row>
    <row r="20" spans="1:8" ht="15" customHeight="1" x14ac:dyDescent="0.25">
      <c r="A20" s="46"/>
      <c r="B20" s="46"/>
      <c r="C20" s="46"/>
      <c r="D20" s="46"/>
      <c r="E20" s="46"/>
      <c r="F20" s="46"/>
      <c r="G20" s="46"/>
      <c r="H20" s="46"/>
    </row>
    <row r="21" spans="1:8" x14ac:dyDescent="0.25">
      <c r="A21" s="46"/>
      <c r="B21" s="46"/>
      <c r="C21" s="46"/>
      <c r="D21" s="46"/>
      <c r="E21" s="46"/>
      <c r="F21" s="46"/>
      <c r="G21" s="46"/>
      <c r="H21" s="46"/>
    </row>
    <row r="22" spans="1:8" x14ac:dyDescent="0.25">
      <c r="A22" s="2"/>
      <c r="B22" s="2"/>
      <c r="C22" s="2"/>
      <c r="D22" s="2"/>
      <c r="E22" s="2"/>
      <c r="F22" s="2"/>
      <c r="G22" s="2"/>
      <c r="H22" s="2"/>
    </row>
    <row r="23" spans="1:8" x14ac:dyDescent="0.25">
      <c r="A23" s="2"/>
      <c r="B23" s="2"/>
      <c r="C23" s="2"/>
      <c r="D23" s="2"/>
      <c r="E23" s="2"/>
      <c r="F23" s="2"/>
      <c r="G23" s="2"/>
      <c r="H23" s="2"/>
    </row>
    <row r="24" spans="1:8" x14ac:dyDescent="0.25">
      <c r="A24" s="2"/>
      <c r="B24" s="2"/>
      <c r="C24" s="2"/>
      <c r="D24" s="2"/>
      <c r="E24" s="2"/>
      <c r="F24" s="2"/>
      <c r="G24" s="2"/>
      <c r="H24" s="2"/>
    </row>
    <row r="25" spans="1:8" x14ac:dyDescent="0.25">
      <c r="A25" s="2"/>
      <c r="B25" s="2"/>
      <c r="C25" s="2"/>
      <c r="D25" s="2"/>
      <c r="E25" s="2"/>
      <c r="F25" s="2"/>
      <c r="G25" s="2"/>
      <c r="H25" s="2"/>
    </row>
    <row r="26" spans="1:8" x14ac:dyDescent="0.25">
      <c r="A26" s="2"/>
      <c r="B26" s="2"/>
      <c r="C26" s="2"/>
      <c r="D26" s="16"/>
      <c r="E26" s="16"/>
      <c r="F26" s="16"/>
      <c r="G26" s="2"/>
      <c r="H26" s="2"/>
    </row>
    <row r="27" spans="1:8" x14ac:dyDescent="0.25">
      <c r="A27" s="2"/>
      <c r="B27" s="2"/>
      <c r="C27" s="2"/>
      <c r="D27" s="16"/>
      <c r="E27" s="16"/>
      <c r="F27" s="16"/>
      <c r="G27" s="2"/>
      <c r="H27" s="2"/>
    </row>
    <row r="28" spans="1:8" x14ac:dyDescent="0.25">
      <c r="A28" s="16"/>
      <c r="B28" s="2"/>
      <c r="C28" s="2"/>
      <c r="D28" s="16"/>
      <c r="E28" s="16"/>
      <c r="F28" s="16"/>
      <c r="G28" s="2"/>
      <c r="H28" s="2"/>
    </row>
    <row r="29" spans="1:8" x14ac:dyDescent="0.25">
      <c r="A29" s="16"/>
      <c r="B29" s="2"/>
      <c r="C29" s="2"/>
      <c r="D29" s="16"/>
      <c r="E29" s="16"/>
      <c r="F29" s="16"/>
      <c r="G29" s="2"/>
      <c r="H29" s="2"/>
    </row>
    <row r="30" spans="1:8" x14ac:dyDescent="0.25">
      <c r="A30" s="17"/>
      <c r="D30" s="18"/>
      <c r="E30" s="17"/>
      <c r="F30" s="18"/>
    </row>
    <row r="31" spans="1:8" x14ac:dyDescent="0.25">
      <c r="A31" s="17"/>
      <c r="D31" s="18"/>
      <c r="E31" s="17"/>
      <c r="F31" s="18"/>
    </row>
    <row r="32" spans="1:8" x14ac:dyDescent="0.25">
      <c r="A32" s="17"/>
      <c r="D32" s="18"/>
      <c r="E32" s="17"/>
      <c r="F32" s="18"/>
    </row>
    <row r="33" spans="1:12" x14ac:dyDescent="0.25">
      <c r="A33" s="17"/>
      <c r="D33" s="18"/>
      <c r="E33" s="17"/>
      <c r="F33" s="18"/>
    </row>
    <row r="34" spans="1:12" x14ac:dyDescent="0.25">
      <c r="A34" s="17"/>
      <c r="D34" s="18"/>
      <c r="E34" s="17"/>
      <c r="F34" s="18"/>
    </row>
    <row r="35" spans="1:12" s="7" customFormat="1" x14ac:dyDescent="0.25">
      <c r="A35" s="17"/>
      <c r="E35" s="6"/>
      <c r="I35" s="6"/>
      <c r="J35" s="6"/>
      <c r="K35" s="6"/>
      <c r="L35" s="6"/>
    </row>
  </sheetData>
  <mergeCells count="2">
    <mergeCell ref="A8:H8"/>
    <mergeCell ref="A10:H21"/>
  </mergeCells>
  <pageMargins left="0.7" right="0.7" top="0.75" bottom="0.75" header="0.3" footer="0.3"/>
  <pageSetup paperSize="9" scale="71" orientation="portrait"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Home</vt:lpstr>
      <vt:lpstr>Summary Tables</vt:lpstr>
      <vt:lpstr>Analysis of Change - FY</vt:lpstr>
      <vt:lpstr>Analysis of Change - H1</vt:lpstr>
      <vt:lpstr>Disclaimer</vt:lpstr>
      <vt:lpstr>'Analysis of Change - FY'!Print_Area</vt:lpstr>
      <vt:lpstr>'Analysis of Change - H1'!Print_Area</vt:lpstr>
      <vt:lpstr>Disclaimer!Print_Area</vt:lpstr>
      <vt:lpstr>Home!Print_Area</vt:lpstr>
      <vt:lpstr>'Summary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2020-04-08T10:44:07Z</dcterms:created>
  <dcterms:modified xsi:type="dcterms:W3CDTF">2023-04-14T16:03:02Z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